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0730" windowHeight="11760" firstSheet="7" activeTab="7"/>
  </bookViews>
  <sheets>
    <sheet name="起案用紙" sheetId="1" state="hidden" r:id="rId1"/>
    <sheet name="見積回答" sheetId="31" state="hidden" r:id="rId2"/>
    <sheet name="見積書" sheetId="8" state="hidden" r:id="rId3"/>
    <sheet name="見積内訳書" sheetId="9" state="hidden" r:id="rId4"/>
    <sheet name="委任状" sheetId="6" state="hidden" r:id="rId5"/>
    <sheet name="見積・入札書" sheetId="7" state="hidden" r:id="rId6"/>
    <sheet name="課税事業者届出書" sheetId="34" state="hidden" r:id="rId7"/>
    <sheet name="様式１【工程表】" sheetId="35" r:id="rId8"/>
    <sheet name="概算払請求起案" sheetId="36" state="hidden" r:id="rId9"/>
    <sheet name="概算通知" sheetId="28" state="hidden" r:id="rId10"/>
    <sheet name="概算請求書" sheetId="25" state="hidden" r:id="rId11"/>
    <sheet name="完了依頼" sheetId="29" state="hidden" r:id="rId12"/>
    <sheet name="起案 (引渡)" sheetId="38" state="hidden" r:id="rId13"/>
    <sheet name="引渡依頼" sheetId="30" state="hidden" r:id="rId14"/>
    <sheet name="引渡書" sheetId="13" state="hidden" r:id="rId15"/>
  </sheets>
  <definedNames>
    <definedName name="_xlnm.Print_Area" localSheetId="4">委任状!$A$1:$K$32</definedName>
    <definedName name="_xlnm.Print_Area" localSheetId="13">引渡依頼!$A$1:$H$28</definedName>
    <definedName name="_xlnm.Print_Area" localSheetId="14">引渡書!$A$1:$H$31</definedName>
    <definedName name="_xlnm.Print_Area" localSheetId="6">課税事業者届出書!$A$1:$I$27</definedName>
    <definedName name="_xlnm.Print_Area" localSheetId="10">概算請求書!$A$1:$H$37</definedName>
    <definedName name="_xlnm.Print_Area" localSheetId="9">概算通知!$A$1:$H$34</definedName>
    <definedName name="_xlnm.Print_Area" localSheetId="8">概算払請求起案!$A$1:$M$53</definedName>
    <definedName name="_xlnm.Print_Area" localSheetId="11">完了依頼!$A$1:$H$28</definedName>
    <definedName name="_xlnm.Print_Area" localSheetId="12">'起案 (引渡)'!$A$1:$M$53</definedName>
    <definedName name="_xlnm.Print_Area" localSheetId="0">起案用紙!$A$1:$M$51</definedName>
    <definedName name="_xlnm.Print_Area" localSheetId="5">見積・入札書!$A$1:$L$40</definedName>
    <definedName name="_xlnm.Print_Area" localSheetId="1">見積回答!$A$1:$H$41</definedName>
    <definedName name="_xlnm.Print_Area" localSheetId="2">見積書!$A$1:$M$24</definedName>
    <definedName name="_xlnm.Print_Area" localSheetId="3">見積内訳書!$A$1:$G$14</definedName>
    <definedName name="_xlnm.Print_Area" localSheetId="7">様式１【工程表】!$A$1:$AN$62</definedName>
  </definedNames>
  <calcPr calcId="145621"/>
</workbook>
</file>

<file path=xl/calcChain.xml><?xml version="1.0" encoding="utf-8"?>
<calcChain xmlns="http://schemas.openxmlformats.org/spreadsheetml/2006/main">
  <c r="F9" i="34" l="1"/>
  <c r="B9" i="34"/>
  <c r="B8" i="34"/>
  <c r="A14" i="25"/>
  <c r="B26" i="36"/>
  <c r="D42" i="36"/>
  <c r="A6" i="25"/>
  <c r="A16" i="28"/>
  <c r="A14" i="28"/>
  <c r="A14" i="31"/>
  <c r="F4" i="9"/>
  <c r="F5" i="9"/>
  <c r="D39" i="38"/>
  <c r="B26" i="38"/>
  <c r="C6" i="38"/>
  <c r="H2" i="38"/>
  <c r="O6" i="38"/>
  <c r="C7" i="38"/>
  <c r="D31" i="38"/>
  <c r="D33" i="38"/>
  <c r="D35" i="38"/>
  <c r="D37" i="38"/>
  <c r="D40" i="36"/>
  <c r="D38" i="36"/>
  <c r="D36" i="36"/>
  <c r="D34" i="36"/>
  <c r="Q7" i="1"/>
  <c r="B26" i="1"/>
  <c r="Q2" i="1"/>
  <c r="D30" i="1"/>
  <c r="D32" i="1"/>
  <c r="D34" i="1"/>
  <c r="D36" i="1"/>
  <c r="F3" i="9"/>
  <c r="F9" i="9"/>
  <c r="E10" i="9"/>
  <c r="H10" i="9"/>
  <c r="D38" i="1"/>
  <c r="H2" i="36"/>
  <c r="O6" i="36"/>
  <c r="C7" i="36"/>
  <c r="F13" i="34"/>
  <c r="F14" i="34"/>
  <c r="F12" i="34"/>
  <c r="A16" i="31"/>
  <c r="B6" i="31"/>
  <c r="E10" i="31"/>
  <c r="E11" i="31"/>
  <c r="B15" i="30"/>
  <c r="B13" i="30"/>
  <c r="B6" i="30"/>
  <c r="E9" i="30"/>
  <c r="E10" i="30"/>
  <c r="C21" i="30"/>
  <c r="C23" i="30"/>
  <c r="C25" i="30"/>
  <c r="C27" i="30"/>
  <c r="B13" i="29"/>
  <c r="B6" i="29"/>
  <c r="B15" i="29"/>
  <c r="E9" i="29"/>
  <c r="E10" i="29"/>
  <c r="C21" i="29"/>
  <c r="C23" i="29"/>
  <c r="C25" i="29"/>
  <c r="C27" i="29"/>
  <c r="D10" i="28"/>
  <c r="D11" i="28"/>
  <c r="A25" i="28"/>
  <c r="B25" i="28"/>
  <c r="D25" i="28"/>
  <c r="E25" i="28"/>
  <c r="F25" i="28"/>
  <c r="C12" i="25"/>
  <c r="C11" i="25"/>
  <c r="C10" i="25"/>
  <c r="A23" i="25"/>
  <c r="B23" i="25"/>
  <c r="D23" i="25"/>
  <c r="F23" i="25"/>
  <c r="C28" i="13"/>
  <c r="B8" i="8"/>
  <c r="A1" i="9"/>
  <c r="B18" i="6"/>
  <c r="E15" i="6"/>
  <c r="E13" i="6"/>
  <c r="B7" i="6"/>
  <c r="B1" i="6"/>
  <c r="C30" i="13"/>
  <c r="C26" i="13"/>
  <c r="C24" i="13"/>
  <c r="E14" i="13"/>
  <c r="E13" i="13"/>
  <c r="E12" i="13"/>
  <c r="B9" i="13"/>
  <c r="B11" i="1"/>
  <c r="C6" i="1"/>
  <c r="O6" i="1"/>
  <c r="C7" i="1"/>
  <c r="H2" i="1"/>
  <c r="N37" i="7"/>
  <c r="B37" i="7"/>
  <c r="N38" i="7"/>
  <c r="H27" i="7"/>
  <c r="N15" i="7"/>
  <c r="B15" i="7"/>
  <c r="B19" i="7"/>
  <c r="E9" i="7"/>
  <c r="E7" i="7"/>
  <c r="B1" i="7"/>
  <c r="D23" i="8"/>
  <c r="B17" i="8"/>
  <c r="J5" i="8"/>
  <c r="C25" i="28"/>
  <c r="C23" i="25"/>
  <c r="E23" i="25"/>
  <c r="F12" i="9"/>
  <c r="F10" i="9"/>
  <c r="F11" i="9"/>
  <c r="E13" i="9"/>
  <c r="F13" i="9"/>
  <c r="F14" i="9"/>
</calcChain>
</file>

<file path=xl/sharedStrings.xml><?xml version="1.0" encoding="utf-8"?>
<sst xmlns="http://schemas.openxmlformats.org/spreadsheetml/2006/main" count="301" uniqueCount="179">
  <si>
    <t>浄書</t>
    <rPh sb="0" eb="2">
      <t>ジョウショ</t>
    </rPh>
    <phoneticPr fontId="2"/>
  </si>
  <si>
    <t>照合</t>
    <rPh sb="0" eb="2">
      <t>ショウゴウ</t>
    </rPh>
    <phoneticPr fontId="2"/>
  </si>
  <si>
    <t>文書審査</t>
    <rPh sb="0" eb="2">
      <t>ブンショ</t>
    </rPh>
    <rPh sb="2" eb="4">
      <t>シンサ</t>
    </rPh>
    <phoneticPr fontId="2"/>
  </si>
  <si>
    <t>分　類・</t>
    <rPh sb="0" eb="3">
      <t>ブンルイ</t>
    </rPh>
    <phoneticPr fontId="2"/>
  </si>
  <si>
    <t>　1 　 ・　　×　　・　　－</t>
    <phoneticPr fontId="2"/>
  </si>
  <si>
    <t>起　案　者</t>
    <rPh sb="0" eb="5">
      <t>キアンシャ</t>
    </rPh>
    <phoneticPr fontId="2"/>
  </si>
  <si>
    <t>電話　　　　　　番</t>
    <rPh sb="0" eb="9">
      <t>デンワバン</t>
    </rPh>
    <phoneticPr fontId="2"/>
  </si>
  <si>
    <t>込田　　明広</t>
    <rPh sb="0" eb="2">
      <t>コミタ</t>
    </rPh>
    <rPh sb="4" eb="6">
      <t>アキヒロ</t>
    </rPh>
    <phoneticPr fontId="2"/>
  </si>
  <si>
    <t>　　　してよいか伺います。</t>
    <rPh sb="8" eb="9">
      <t>ウカガ</t>
    </rPh>
    <phoneticPr fontId="2"/>
  </si>
  <si>
    <t>　保存年限</t>
    <rPh sb="1" eb="3">
      <t>ホゾン</t>
    </rPh>
    <rPh sb="3" eb="5">
      <t>ネンゲン</t>
    </rPh>
    <phoneticPr fontId="2"/>
  </si>
  <si>
    <t>　保管上の取扱い</t>
    <phoneticPr fontId="2"/>
  </si>
  <si>
    <t>起案理由</t>
    <rPh sb="0" eb="2">
      <t>キアン</t>
    </rPh>
    <rPh sb="2" eb="4">
      <t>リユウ</t>
    </rPh>
    <phoneticPr fontId="2"/>
  </si>
  <si>
    <t>記</t>
    <rPh sb="0" eb="1">
      <t>キ</t>
    </rPh>
    <phoneticPr fontId="2"/>
  </si>
  <si>
    <t>件　 名</t>
    <rPh sb="0" eb="4">
      <t>ケンメイ</t>
    </rPh>
    <phoneticPr fontId="2"/>
  </si>
  <si>
    <t>　（施行上の取扱い）　秘　　至急　　例規　　　　　公印省略　　浄書依頼　　国内便（普通・書留・速達・内容証明・配達証明）　　外国便（船便・航空便）　　使送（普通・特別・直接）　　</t>
    <rPh sb="2" eb="4">
      <t>セコウ</t>
    </rPh>
    <rPh sb="4" eb="5">
      <t>ジョウ</t>
    </rPh>
    <rPh sb="6" eb="7">
      <t>ト</t>
    </rPh>
    <rPh sb="7" eb="8">
      <t>アツカ</t>
    </rPh>
    <rPh sb="11" eb="12">
      <t>ヒ</t>
    </rPh>
    <rPh sb="14" eb="16">
      <t>シキュウ</t>
    </rPh>
    <rPh sb="18" eb="20">
      <t>レイキ</t>
    </rPh>
    <rPh sb="25" eb="27">
      <t>コウイン</t>
    </rPh>
    <rPh sb="27" eb="29">
      <t>ショウリャク</t>
    </rPh>
    <rPh sb="31" eb="33">
      <t>ジョウショ</t>
    </rPh>
    <rPh sb="33" eb="35">
      <t>イライ</t>
    </rPh>
    <rPh sb="37" eb="40">
      <t>コクナイビン</t>
    </rPh>
    <rPh sb="41" eb="43">
      <t>フツウ</t>
    </rPh>
    <rPh sb="44" eb="46">
      <t>カキトメ</t>
    </rPh>
    <rPh sb="47" eb="49">
      <t>ソクタツ</t>
    </rPh>
    <rPh sb="50" eb="52">
      <t>ナイヨウ</t>
    </rPh>
    <rPh sb="52" eb="54">
      <t>ショウメイ</t>
    </rPh>
    <rPh sb="55" eb="57">
      <t>ハイタツ</t>
    </rPh>
    <rPh sb="57" eb="59">
      <t>ショウメイ</t>
    </rPh>
    <rPh sb="62" eb="64">
      <t>ガイコク</t>
    </rPh>
    <rPh sb="64" eb="65">
      <t>ビン</t>
    </rPh>
    <rPh sb="66" eb="67">
      <t>フネ</t>
    </rPh>
    <rPh sb="67" eb="68">
      <t>ビン</t>
    </rPh>
    <rPh sb="69" eb="72">
      <t>コウクウビン</t>
    </rPh>
    <rPh sb="75" eb="76">
      <t>シ</t>
    </rPh>
    <rPh sb="76" eb="77">
      <t>ソウ</t>
    </rPh>
    <rPh sb="78" eb="80">
      <t>フツウ</t>
    </rPh>
    <rPh sb="81" eb="83">
      <t>トクベツ</t>
    </rPh>
    <rPh sb="84" eb="86">
      <t>チョクセツ</t>
    </rPh>
    <phoneticPr fontId="2"/>
  </si>
  <si>
    <t>　平成　　　　　　　　　　　　　　　　　　起案</t>
    <phoneticPr fontId="2"/>
  </si>
  <si>
    <t>　平成　　　　　　　　　　　　　　　　　　決裁</t>
    <phoneticPr fontId="2"/>
  </si>
  <si>
    <t>埼玉県農林公社起案用紙（甲）</t>
    <rPh sb="0" eb="3">
      <t>サイタマケン</t>
    </rPh>
    <rPh sb="3" eb="4">
      <t>ノウ</t>
    </rPh>
    <rPh sb="4" eb="5">
      <t>シンリン</t>
    </rPh>
    <rPh sb="5" eb="7">
      <t>コウシャ</t>
    </rPh>
    <rPh sb="7" eb="9">
      <t>キアン</t>
    </rPh>
    <rPh sb="9" eb="11">
      <t>ヨウシ</t>
    </rPh>
    <rPh sb="12" eb="13">
      <t>コウ</t>
    </rPh>
    <phoneticPr fontId="2"/>
  </si>
  <si>
    <t>　 第２ガイド</t>
    <phoneticPr fontId="2"/>
  </si>
  <si>
    <t xml:space="preserve"> 　フォルダー</t>
    <phoneticPr fontId="2"/>
  </si>
  <si>
    <t>入札</t>
    <rPh sb="0" eb="2">
      <t>ニュウサツ</t>
    </rPh>
    <phoneticPr fontId="2"/>
  </si>
  <si>
    <t>見積</t>
    <rPh sb="0" eb="2">
      <t>ミツモリ</t>
    </rPh>
    <phoneticPr fontId="2"/>
  </si>
  <si>
    <t>社団法人埼玉県農林公社</t>
    <rPh sb="0" eb="4">
      <t>シャダンホウジン</t>
    </rPh>
    <rPh sb="4" eb="7">
      <t>サイタマケン</t>
    </rPh>
    <rPh sb="7" eb="9">
      <t>ノウリン</t>
    </rPh>
    <rPh sb="9" eb="11">
      <t>コウシャ</t>
    </rPh>
    <phoneticPr fontId="2"/>
  </si>
  <si>
    <t>見　積　委　任　状</t>
    <rPh sb="0" eb="3">
      <t>ミツモリ</t>
    </rPh>
    <rPh sb="4" eb="9">
      <t>イニンジョウ</t>
    </rPh>
    <phoneticPr fontId="2"/>
  </si>
  <si>
    <t>入　札　委　任　状</t>
    <rPh sb="0" eb="3">
      <t>ニュウサツ</t>
    </rPh>
    <rPh sb="4" eb="9">
      <t>イニンジョウ</t>
    </rPh>
    <phoneticPr fontId="2"/>
  </si>
  <si>
    <t>　２　場　所</t>
    <rPh sb="3" eb="6">
      <t>バショ</t>
    </rPh>
    <phoneticPr fontId="2"/>
  </si>
  <si>
    <t>　１　名　称</t>
    <rPh sb="3" eb="6">
      <t>メイショウ</t>
    </rPh>
    <phoneticPr fontId="2"/>
  </si>
  <si>
    <t>住所</t>
    <rPh sb="0" eb="2">
      <t>ジュウショ</t>
    </rPh>
    <phoneticPr fontId="2"/>
  </si>
  <si>
    <t>埼玉県行田市大字真名板１９７５番１</t>
    <rPh sb="0" eb="3">
      <t>サイタマケン</t>
    </rPh>
    <rPh sb="3" eb="6">
      <t>ギョウダシ</t>
    </rPh>
    <rPh sb="6" eb="8">
      <t>オオアザ</t>
    </rPh>
    <rPh sb="8" eb="11">
      <t>マナイタ</t>
    </rPh>
    <rPh sb="15" eb="16">
      <t>バン</t>
    </rPh>
    <phoneticPr fontId="2"/>
  </si>
  <si>
    <t>理事長　　吉澤　祥匡</t>
    <rPh sb="0" eb="3">
      <t>リジチョウ</t>
    </rPh>
    <rPh sb="5" eb="10">
      <t>ヨシザワ</t>
    </rPh>
    <phoneticPr fontId="2"/>
  </si>
  <si>
    <t>氏名</t>
    <rPh sb="0" eb="2">
      <t>シメイ</t>
    </rPh>
    <phoneticPr fontId="2"/>
  </si>
  <si>
    <t>埼玉県知事　土　屋　義　彦　　様</t>
    <rPh sb="0" eb="2">
      <t>サイタマ</t>
    </rPh>
    <rPh sb="2" eb="5">
      <t>ケンチジ</t>
    </rPh>
    <rPh sb="6" eb="9">
      <t>ツチヤ</t>
    </rPh>
    <rPh sb="10" eb="13">
      <t>ヨシヒコ</t>
    </rPh>
    <rPh sb="15" eb="16">
      <t>サマ</t>
    </rPh>
    <phoneticPr fontId="2"/>
  </si>
  <si>
    <t>（注意事項）</t>
    <rPh sb="1" eb="3">
      <t>チュウイ</t>
    </rPh>
    <rPh sb="3" eb="5">
      <t>ジコウ</t>
    </rPh>
    <phoneticPr fontId="2"/>
  </si>
  <si>
    <t>　委任者の印は、法人にあってはその権限を有する者の印とする。</t>
    <rPh sb="1" eb="4">
      <t>イニンシャ</t>
    </rPh>
    <rPh sb="5" eb="6">
      <t>イン</t>
    </rPh>
    <rPh sb="8" eb="10">
      <t>ホウジン</t>
    </rPh>
    <rPh sb="17" eb="19">
      <t>ケンゲン</t>
    </rPh>
    <rPh sb="20" eb="21">
      <t>ユウ</t>
    </rPh>
    <rPh sb="23" eb="24">
      <t>モノ</t>
    </rPh>
    <rPh sb="25" eb="26">
      <t>イン</t>
    </rPh>
    <phoneticPr fontId="2"/>
  </si>
  <si>
    <t>　</t>
    <phoneticPr fontId="2"/>
  </si>
  <si>
    <t>　受認者の印は、認印でも差し支えない。</t>
    <rPh sb="1" eb="3">
      <t>ジュニン</t>
    </rPh>
    <rPh sb="3" eb="4">
      <t>シャ</t>
    </rPh>
    <rPh sb="5" eb="6">
      <t>イン</t>
    </rPh>
    <rPh sb="8" eb="10">
      <t>ミトメイン</t>
    </rPh>
    <rPh sb="12" eb="13">
      <t>サ</t>
    </rPh>
    <rPh sb="14" eb="15">
      <t>ツカ</t>
    </rPh>
    <phoneticPr fontId="2"/>
  </si>
  <si>
    <t>入　　　札　　　書</t>
    <rPh sb="0" eb="9">
      <t>ニュウサツショ</t>
    </rPh>
    <phoneticPr fontId="2"/>
  </si>
  <si>
    <t>見　　　積　　　書</t>
    <rPh sb="0" eb="5">
      <t>ミツモリ</t>
    </rPh>
    <rPh sb="8" eb="9">
      <t>ショ</t>
    </rPh>
    <phoneticPr fontId="2"/>
  </si>
  <si>
    <t>　３　金　額</t>
    <rPh sb="3" eb="6">
      <t>キンガク</t>
    </rPh>
    <phoneticPr fontId="2"/>
  </si>
  <si>
    <t>上記代理人</t>
    <rPh sb="0" eb="2">
      <t>ジョウキ</t>
    </rPh>
    <rPh sb="2" eb="5">
      <t>ダイリニン</t>
    </rPh>
    <phoneticPr fontId="2"/>
  </si>
  <si>
    <t>　 金額は算用数字で記入し、頭部に￥を付記すること。</t>
    <rPh sb="2" eb="4">
      <t>キンガク</t>
    </rPh>
    <rPh sb="5" eb="7">
      <t>サンヨウ</t>
    </rPh>
    <rPh sb="7" eb="9">
      <t>スウジ</t>
    </rPh>
    <rPh sb="10" eb="12">
      <t>キニュウ</t>
    </rPh>
    <rPh sb="14" eb="16">
      <t>トウブ</t>
    </rPh>
    <rPh sb="19" eb="21">
      <t>フキ</t>
    </rPh>
    <phoneticPr fontId="2"/>
  </si>
  <si>
    <t>　 代理人による見積りの場合の印は、代理人の印のみでよいこと。</t>
    <rPh sb="2" eb="5">
      <t>ダイリニン</t>
    </rPh>
    <rPh sb="8" eb="10">
      <t>ミツモ</t>
    </rPh>
    <rPh sb="12" eb="14">
      <t>バアイ</t>
    </rPh>
    <rPh sb="15" eb="16">
      <t>イン</t>
    </rPh>
    <rPh sb="18" eb="21">
      <t>ダイリニン</t>
    </rPh>
    <rPh sb="22" eb="23">
      <t>イン</t>
    </rPh>
    <phoneticPr fontId="2"/>
  </si>
  <si>
    <t>収益事業</t>
    <rPh sb="0" eb="2">
      <t>シュウエキ</t>
    </rPh>
    <rPh sb="2" eb="4">
      <t>ジギョウ</t>
    </rPh>
    <phoneticPr fontId="2"/>
  </si>
  <si>
    <t>　このことについて、次のとおり　　　</t>
    <rPh sb="10" eb="11">
      <t>ツギ</t>
    </rPh>
    <phoneticPr fontId="2"/>
  </si>
  <si>
    <t>　　１　業務委託名</t>
    <rPh sb="4" eb="6">
      <t>ギョウム</t>
    </rPh>
    <rPh sb="6" eb="8">
      <t>イタク</t>
    </rPh>
    <rPh sb="8" eb="9">
      <t>メイ</t>
    </rPh>
    <phoneticPr fontId="2"/>
  </si>
  <si>
    <t>　　２　業務委託場所</t>
    <rPh sb="4" eb="6">
      <t>ギョウム</t>
    </rPh>
    <rPh sb="6" eb="8">
      <t>イタク</t>
    </rPh>
    <rPh sb="8" eb="10">
      <t>バショ</t>
    </rPh>
    <phoneticPr fontId="2"/>
  </si>
  <si>
    <t>　　３　業務委託期限</t>
    <rPh sb="4" eb="6">
      <t>ギョウム</t>
    </rPh>
    <rPh sb="6" eb="8">
      <t>イタク</t>
    </rPh>
    <rPh sb="8" eb="10">
      <t>キゲン</t>
    </rPh>
    <phoneticPr fontId="2"/>
  </si>
  <si>
    <t>　　４　見積書提出期限</t>
    <rPh sb="4" eb="7">
      <t>ミツモリショ</t>
    </rPh>
    <rPh sb="7" eb="9">
      <t>テイシュツ</t>
    </rPh>
    <rPh sb="9" eb="11">
      <t>キゲン</t>
    </rPh>
    <phoneticPr fontId="2"/>
  </si>
  <si>
    <t>　　５　見積金額</t>
    <rPh sb="4" eb="6">
      <t>ミツモリ</t>
    </rPh>
    <rPh sb="6" eb="8">
      <t>キンガク</t>
    </rPh>
    <phoneticPr fontId="2"/>
  </si>
  <si>
    <t>見　　　積　　　書</t>
    <rPh sb="0" eb="9">
      <t>ミツモリショ</t>
    </rPh>
    <phoneticPr fontId="2"/>
  </si>
  <si>
    <t>　　　　　　　　　　　　　　　　　　　　上記のとおりお見積申し上げます。</t>
    <rPh sb="20" eb="22">
      <t>ジョウキ</t>
    </rPh>
    <rPh sb="27" eb="29">
      <t>ミツ</t>
    </rPh>
    <rPh sb="29" eb="30">
      <t>モウ</t>
    </rPh>
    <rPh sb="31" eb="32">
      <t>ア</t>
    </rPh>
    <phoneticPr fontId="2"/>
  </si>
  <si>
    <t>業務名　：</t>
    <rPh sb="0" eb="3">
      <t>ギョウムメイ</t>
    </rPh>
    <phoneticPr fontId="2"/>
  </si>
  <si>
    <t>費目</t>
    <rPh sb="0" eb="2">
      <t>ヒモク</t>
    </rPh>
    <phoneticPr fontId="2"/>
  </si>
  <si>
    <t>科目</t>
    <rPh sb="0" eb="2">
      <t>カモク</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</si>
  <si>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</si>
  <si>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</si>
  <si>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</si>
  <si>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</si>
  <si>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摘要</t>
    <rPh sb="0" eb="2">
      <t>テキヨウ</t>
    </rPh>
    <phoneticPr fontId="2"/>
  </si>
  <si>
    <t>小計</t>
    <rPh sb="0" eb="2">
      <t>ショウケイ</t>
    </rPh>
    <phoneticPr fontId="2"/>
  </si>
  <si>
    <t>事務費</t>
    <rPh sb="0" eb="3">
      <t>ジムヒ</t>
    </rPh>
    <phoneticPr fontId="2"/>
  </si>
  <si>
    <t>計</t>
    <rPh sb="0" eb="1">
      <t>ケイ</t>
    </rPh>
    <phoneticPr fontId="2"/>
  </si>
  <si>
    <t>合計</t>
    <rPh sb="0" eb="2">
      <t>ゴウケイ</t>
    </rPh>
    <phoneticPr fontId="2"/>
  </si>
  <si>
    <t>業務委託名</t>
    <rPh sb="0" eb="2">
      <t>ギョウム</t>
    </rPh>
    <rPh sb="2" eb="4">
      <t>イタク</t>
    </rPh>
    <rPh sb="4" eb="5">
      <t>メイ</t>
    </rPh>
    <phoneticPr fontId="2"/>
  </si>
  <si>
    <t>業務委託場所</t>
    <rPh sb="0" eb="2">
      <t>ギョウム</t>
    </rPh>
    <rPh sb="2" eb="4">
      <t>イタク</t>
    </rPh>
    <rPh sb="4" eb="6">
      <t>バショ</t>
    </rPh>
    <phoneticPr fontId="2"/>
  </si>
  <si>
    <t>履行期間</t>
    <rPh sb="0" eb="2">
      <t>リコウ</t>
    </rPh>
    <rPh sb="2" eb="4">
      <t>キカン</t>
    </rPh>
    <phoneticPr fontId="2"/>
  </si>
  <si>
    <t>委託金額</t>
    <rPh sb="0" eb="2">
      <t>イタク</t>
    </rPh>
    <rPh sb="2" eb="4">
      <t>キンガク</t>
    </rPh>
    <phoneticPr fontId="2"/>
  </si>
  <si>
    <t>　 第２ガイド</t>
    <phoneticPr fontId="2"/>
  </si>
  <si>
    <t xml:space="preserve"> 　フォルダー</t>
    <phoneticPr fontId="2"/>
  </si>
  <si>
    <t>　保管上の取扱い</t>
    <phoneticPr fontId="2"/>
  </si>
  <si>
    <t>　平成　　　　　　　　　　　　　　　　　　起案</t>
    <phoneticPr fontId="2"/>
  </si>
  <si>
    <t xml:space="preserve"> 平成　　　　　　　　　　　　　　施行予定</t>
    <phoneticPr fontId="2"/>
  </si>
  <si>
    <t>　平成　　　　　　　　　　　　　　　　　　決裁</t>
    <phoneticPr fontId="2"/>
  </si>
  <si>
    <t xml:space="preserve"> 平成　　　　　　　　　　　　　　施　　　行</t>
    <phoneticPr fontId="2"/>
  </si>
  <si>
    <t>受託者　　　</t>
    <rPh sb="0" eb="3">
      <t>ジュタクシャ</t>
    </rPh>
    <phoneticPr fontId="2"/>
  </si>
  <si>
    <t>成果品引渡書</t>
    <rPh sb="0" eb="2">
      <t>セイカ</t>
    </rPh>
    <rPh sb="2" eb="3">
      <t>ヒン</t>
    </rPh>
    <rPh sb="3" eb="5">
      <t>ヒキワタシ</t>
    </rPh>
    <rPh sb="5" eb="6">
      <t>ショ</t>
    </rPh>
    <phoneticPr fontId="2"/>
  </si>
  <si>
    <t xml:space="preserve">受託者   </t>
    <rPh sb="0" eb="3">
      <t>ジュタクシャ</t>
    </rPh>
    <phoneticPr fontId="2"/>
  </si>
  <si>
    <t>下記の口座に振替えてください</t>
    <rPh sb="0" eb="2">
      <t>カキ</t>
    </rPh>
    <rPh sb="3" eb="5">
      <t>コウザ</t>
    </rPh>
    <rPh sb="6" eb="7">
      <t>フ</t>
    </rPh>
    <rPh sb="7" eb="8">
      <t>カ</t>
    </rPh>
    <phoneticPr fontId="2"/>
  </si>
  <si>
    <t>銀行名</t>
    <rPh sb="0" eb="3">
      <t>ギンコウメイ</t>
    </rPh>
    <phoneticPr fontId="2"/>
  </si>
  <si>
    <t>埼玉りそな銀行　秩父支店</t>
    <rPh sb="0" eb="2">
      <t>サイタマ</t>
    </rPh>
    <rPh sb="5" eb="7">
      <t>ギンコウ</t>
    </rPh>
    <rPh sb="8" eb="10">
      <t>チチブ</t>
    </rPh>
    <rPh sb="10" eb="12">
      <t>シテン</t>
    </rPh>
    <phoneticPr fontId="2"/>
  </si>
  <si>
    <t>口座番号</t>
    <rPh sb="0" eb="2">
      <t>コウザ</t>
    </rPh>
    <rPh sb="2" eb="4">
      <t>バンゴウ</t>
    </rPh>
    <phoneticPr fontId="2"/>
  </si>
  <si>
    <t>口座名義</t>
    <rPh sb="0" eb="2">
      <t>コウザ</t>
    </rPh>
    <rPh sb="2" eb="4">
      <t>メイギ</t>
    </rPh>
    <phoneticPr fontId="2"/>
  </si>
  <si>
    <t>　 下記委託業務は、業務委託契約約款第１０条第２項の規定による検査に合格したので、同条第４項により引き渡します。</t>
    <rPh sb="10" eb="12">
      <t>ギョウム</t>
    </rPh>
    <rPh sb="12" eb="14">
      <t>イタク</t>
    </rPh>
    <rPh sb="31" eb="33">
      <t>ケンサ</t>
    </rPh>
    <rPh sb="34" eb="36">
      <t>ゴウカク</t>
    </rPh>
    <rPh sb="41" eb="43">
      <t>ドウジョウ</t>
    </rPh>
    <rPh sb="43" eb="44">
      <t>ダイ</t>
    </rPh>
    <rPh sb="45" eb="46">
      <t>コウ</t>
    </rPh>
    <rPh sb="49" eb="50">
      <t>ヒ</t>
    </rPh>
    <rPh sb="51" eb="52">
      <t>ワタ</t>
    </rPh>
    <phoneticPr fontId="2"/>
  </si>
  <si>
    <t>事業費</t>
    <rPh sb="0" eb="2">
      <t>ジギョウ</t>
    </rPh>
    <rPh sb="2" eb="3">
      <t>ヒ</t>
    </rPh>
    <phoneticPr fontId="2"/>
  </si>
  <si>
    <t>地区</t>
    <rPh sb="0" eb="2">
      <t>チク</t>
    </rPh>
    <phoneticPr fontId="2"/>
  </si>
  <si>
    <t>諸経費</t>
    <rPh sb="0" eb="3">
      <t>ショケイヒ</t>
    </rPh>
    <phoneticPr fontId="2"/>
  </si>
  <si>
    <t>％</t>
    <phoneticPr fontId="2"/>
  </si>
  <si>
    <t>本見積は、消費税相当額を含んだ金額です。</t>
    <rPh sb="0" eb="3">
      <t>ホンミツモリ</t>
    </rPh>
    <rPh sb="5" eb="8">
      <t>ショウヒゼイ</t>
    </rPh>
    <rPh sb="8" eb="11">
      <t>ソウトウガク</t>
    </rPh>
    <rPh sb="12" eb="13">
      <t>フク</t>
    </rPh>
    <rPh sb="15" eb="17">
      <t>キンガク</t>
    </rPh>
    <phoneticPr fontId="2"/>
  </si>
  <si>
    <t>森林整備</t>
    <rPh sb="0" eb="2">
      <t>シンリン</t>
    </rPh>
    <rPh sb="2" eb="4">
      <t>セイビ</t>
    </rPh>
    <phoneticPr fontId="2"/>
  </si>
  <si>
    <t>　　５　概算払請求額</t>
    <rPh sb="4" eb="6">
      <t>ガイサン</t>
    </rPh>
    <rPh sb="6" eb="7">
      <t>バラ</t>
    </rPh>
    <rPh sb="7" eb="10">
      <t>セイキュウガク</t>
    </rPh>
    <phoneticPr fontId="2"/>
  </si>
  <si>
    <t>概算払請求書</t>
    <rPh sb="0" eb="2">
      <t>ガイサン</t>
    </rPh>
    <rPh sb="2" eb="3">
      <t>バラ</t>
    </rPh>
    <rPh sb="3" eb="6">
      <t>セイキュウショ</t>
    </rPh>
    <phoneticPr fontId="2"/>
  </si>
  <si>
    <t>委託契約額</t>
    <rPh sb="0" eb="2">
      <t>イタク</t>
    </rPh>
    <rPh sb="2" eb="5">
      <t>ケイヤクガク</t>
    </rPh>
    <phoneticPr fontId="2"/>
  </si>
  <si>
    <t>既受領額</t>
    <rPh sb="0" eb="1">
      <t>キ</t>
    </rPh>
    <rPh sb="1" eb="4">
      <t>ジュリョウガク</t>
    </rPh>
    <phoneticPr fontId="2"/>
  </si>
  <si>
    <t>今回請求額</t>
    <rPh sb="0" eb="2">
      <t>コンカイ</t>
    </rPh>
    <rPh sb="2" eb="5">
      <t>セイキュウガク</t>
    </rPh>
    <phoneticPr fontId="2"/>
  </si>
  <si>
    <t>残額</t>
    <rPh sb="0" eb="2">
      <t>ザンガク</t>
    </rPh>
    <phoneticPr fontId="2"/>
  </si>
  <si>
    <t>事業完了
予定年月日</t>
    <rPh sb="0" eb="2">
      <t>ジギョウ</t>
    </rPh>
    <rPh sb="2" eb="4">
      <t>カンリョウ</t>
    </rPh>
    <rPh sb="5" eb="7">
      <t>ヨテイ</t>
    </rPh>
    <rPh sb="7" eb="10">
      <t>ネンガッピ</t>
    </rPh>
    <phoneticPr fontId="2"/>
  </si>
  <si>
    <t>　11年以上・ 10 ・ ⑤ ・ 3</t>
    <rPh sb="3" eb="6">
      <t>ネンイジョウ</t>
    </rPh>
    <phoneticPr fontId="2"/>
  </si>
  <si>
    <t>消費税
相当額</t>
    <rPh sb="0" eb="3">
      <t>ショウヒゼイ</t>
    </rPh>
    <rPh sb="4" eb="7">
      <t>ソウトウガク</t>
    </rPh>
    <phoneticPr fontId="2"/>
  </si>
  <si>
    <t>　　３　契約期間</t>
    <rPh sb="4" eb="6">
      <t>ケイヤク</t>
    </rPh>
    <rPh sb="6" eb="8">
      <t>キカン</t>
    </rPh>
    <phoneticPr fontId="2"/>
  </si>
  <si>
    <t>　　４　契約金額</t>
    <rPh sb="4" eb="6">
      <t>ケイヤク</t>
    </rPh>
    <rPh sb="6" eb="8">
      <t>キンガク</t>
    </rPh>
    <phoneticPr fontId="2"/>
  </si>
  <si>
    <t>課税事業者届出書</t>
    <rPh sb="0" eb="2">
      <t>カゼイ</t>
    </rPh>
    <rPh sb="2" eb="6">
      <t>ジギョウシャトドケ</t>
    </rPh>
    <rPh sb="6" eb="7">
      <t>デ</t>
    </rPh>
    <rPh sb="7" eb="8">
      <t>ショ</t>
    </rPh>
    <phoneticPr fontId="2"/>
  </si>
  <si>
    <t>　 下記の期間については、消費税法の課税事業者（同法第９条第１項本文の規定により消費税を納める義務が免除される事業者でない事業者）となる予定であるのでその旨届出します。</t>
    <rPh sb="2" eb="4">
      <t>カキ</t>
    </rPh>
    <rPh sb="5" eb="7">
      <t>キカン</t>
    </rPh>
    <rPh sb="13" eb="16">
      <t>ショウヒゼイ</t>
    </rPh>
    <rPh sb="16" eb="17">
      <t>ホウ</t>
    </rPh>
    <rPh sb="18" eb="20">
      <t>カゼイ</t>
    </rPh>
    <rPh sb="20" eb="23">
      <t>ジギョウシャ</t>
    </rPh>
    <rPh sb="24" eb="26">
      <t>ドウホウ</t>
    </rPh>
    <rPh sb="26" eb="27">
      <t>ダイ</t>
    </rPh>
    <rPh sb="28" eb="29">
      <t>ジョウ</t>
    </rPh>
    <rPh sb="29" eb="30">
      <t>ダイ</t>
    </rPh>
    <rPh sb="31" eb="32">
      <t>コウ</t>
    </rPh>
    <rPh sb="32" eb="34">
      <t>ホンブン</t>
    </rPh>
    <rPh sb="35" eb="37">
      <t>キテイ</t>
    </rPh>
    <rPh sb="40" eb="43">
      <t>ショウヒゼイ</t>
    </rPh>
    <rPh sb="44" eb="45">
      <t>オサ</t>
    </rPh>
    <rPh sb="47" eb="49">
      <t>ギム</t>
    </rPh>
    <rPh sb="50" eb="52">
      <t>メンジョ</t>
    </rPh>
    <rPh sb="55" eb="58">
      <t>ジギョウシャ</t>
    </rPh>
    <rPh sb="61" eb="64">
      <t>ジギョウシャ</t>
    </rPh>
    <rPh sb="68" eb="70">
      <t>ヨテイ</t>
    </rPh>
    <rPh sb="77" eb="78">
      <t>ムネ</t>
    </rPh>
    <rPh sb="78" eb="80">
      <t>トドケデ</t>
    </rPh>
    <phoneticPr fontId="2"/>
  </si>
  <si>
    <t>課税期間</t>
    <rPh sb="0" eb="2">
      <t>カゼイ</t>
    </rPh>
    <rPh sb="2" eb="4">
      <t>キカン</t>
    </rPh>
    <phoneticPr fontId="2"/>
  </si>
  <si>
    <t>自　</t>
    <rPh sb="0" eb="1">
      <t>ジ</t>
    </rPh>
    <phoneticPr fontId="2"/>
  </si>
  <si>
    <t>至　</t>
    <rPh sb="0" eb="1">
      <t>イタ</t>
    </rPh>
    <phoneticPr fontId="2"/>
  </si>
  <si>
    <t>理事長</t>
    <rPh sb="0" eb="3">
      <t>リジチョウ</t>
    </rPh>
    <phoneticPr fontId="2"/>
  </si>
  <si>
    <t>TEL 0494-25-0291</t>
    <phoneticPr fontId="2"/>
  </si>
  <si>
    <t>FAX 0494-22-5839</t>
    <phoneticPr fontId="2"/>
  </si>
  <si>
    <t>秩父事務所　森林局</t>
    <rPh sb="0" eb="5">
      <t>チチブジムショ</t>
    </rPh>
    <rPh sb="6" eb="8">
      <t>シンリン</t>
    </rPh>
    <rPh sb="8" eb="9">
      <t>キョク</t>
    </rPh>
    <phoneticPr fontId="2"/>
  </si>
  <si>
    <t>（神川町経由）</t>
    <rPh sb="1" eb="4">
      <t>カミカワチョウ</t>
    </rPh>
    <rPh sb="4" eb="6">
      <t>ケイユ</t>
    </rPh>
    <phoneticPr fontId="2"/>
  </si>
  <si>
    <t>森林局長</t>
    <rPh sb="0" eb="2">
      <t>シンリン</t>
    </rPh>
    <rPh sb="2" eb="4">
      <t>キョクチョウ</t>
    </rPh>
    <phoneticPr fontId="2"/>
  </si>
  <si>
    <t>担当部長
兼造林担当課長</t>
    <rPh sb="0" eb="2">
      <t>タントウ</t>
    </rPh>
    <rPh sb="2" eb="4">
      <t>ブチョウ</t>
    </rPh>
    <rPh sb="5" eb="6">
      <t>ケン</t>
    </rPh>
    <rPh sb="6" eb="8">
      <t>ゾウリン</t>
    </rPh>
    <rPh sb="8" eb="10">
      <t>タントウ</t>
    </rPh>
    <rPh sb="10" eb="12">
      <t>カチョウ</t>
    </rPh>
    <phoneticPr fontId="2"/>
  </si>
  <si>
    <t>合議</t>
    <rPh sb="0" eb="1">
      <t>ア</t>
    </rPh>
    <rPh sb="1" eb="2">
      <t>ギ</t>
    </rPh>
    <phoneticPr fontId="2"/>
  </si>
  <si>
    <t>経営・森林施設
担当課長</t>
    <rPh sb="0" eb="2">
      <t>ケイエイ</t>
    </rPh>
    <rPh sb="3" eb="5">
      <t>シンリン</t>
    </rPh>
    <rPh sb="5" eb="7">
      <t>シセツ</t>
    </rPh>
    <rPh sb="8" eb="10">
      <t>タントウ</t>
    </rPh>
    <rPh sb="10" eb="12">
      <t>カチョウ</t>
    </rPh>
    <phoneticPr fontId="2"/>
  </si>
  <si>
    <t>造林担当副課長</t>
    <rPh sb="0" eb="2">
      <t>ゾウリン</t>
    </rPh>
    <rPh sb="2" eb="4">
      <t>タントウ</t>
    </rPh>
    <rPh sb="4" eb="7">
      <t>フクカチョウ</t>
    </rPh>
    <phoneticPr fontId="2"/>
  </si>
  <si>
    <t>森林総務担当
主査</t>
    <rPh sb="0" eb="2">
      <t>シンリン</t>
    </rPh>
    <rPh sb="2" eb="4">
      <t>ソウム</t>
    </rPh>
    <rPh sb="4" eb="6">
      <t>タントウ</t>
    </rPh>
    <rPh sb="7" eb="9">
      <t>シュサ</t>
    </rPh>
    <phoneticPr fontId="2"/>
  </si>
  <si>
    <t>文章審査</t>
    <rPh sb="0" eb="2">
      <t>ブンショウ</t>
    </rPh>
    <rPh sb="2" eb="4">
      <t>シンサ</t>
    </rPh>
    <phoneticPr fontId="2"/>
  </si>
  <si>
    <t xml:space="preserve"> 平成　　　　　　　　　　　　　施行予定</t>
    <phoneticPr fontId="2"/>
  </si>
  <si>
    <t xml:space="preserve"> 平成　　　　　　　　　　　　　施　　　行</t>
    <phoneticPr fontId="2"/>
  </si>
  <si>
    <t>してよいか伺います。</t>
    <rPh sb="5" eb="6">
      <t>ウカガ</t>
    </rPh>
    <phoneticPr fontId="2"/>
  </si>
  <si>
    <t>します。</t>
    <phoneticPr fontId="2"/>
  </si>
  <si>
    <t>普通　NO.０８６８９９１</t>
    <rPh sb="0" eb="2">
      <t>フツウ</t>
    </rPh>
    <phoneticPr fontId="2"/>
  </si>
  <si>
    <t>造林担当
副課長</t>
    <rPh sb="0" eb="2">
      <t>ゾウリン</t>
    </rPh>
    <rPh sb="2" eb="4">
      <t>タントウ</t>
    </rPh>
    <rPh sb="5" eb="8">
      <t>フクカチョウ</t>
    </rPh>
    <phoneticPr fontId="2"/>
  </si>
  <si>
    <t>埼農林公第５４７２号</t>
    <rPh sb="0" eb="1">
      <t>サキ</t>
    </rPh>
    <rPh sb="1" eb="3">
      <t>ノウリン</t>
    </rPh>
    <rPh sb="3" eb="4">
      <t>コウ</t>
    </rPh>
    <rPh sb="4" eb="5">
      <t>ダイ</t>
    </rPh>
    <rPh sb="9" eb="10">
      <t>ゴウ</t>
    </rPh>
    <phoneticPr fontId="2"/>
  </si>
  <si>
    <t>平成１９年１２月１４日</t>
    <rPh sb="0" eb="2">
      <t>ヘイセイ</t>
    </rPh>
    <rPh sb="4" eb="5">
      <t>トシ</t>
    </rPh>
    <rPh sb="7" eb="8">
      <t>ツキ</t>
    </rPh>
    <rPh sb="10" eb="11">
      <t>ヒ</t>
    </rPh>
    <phoneticPr fontId="2"/>
  </si>
  <si>
    <t>神川町経由、杉戸町あて</t>
    <rPh sb="0" eb="3">
      <t>カミカワマチ</t>
    </rPh>
    <rPh sb="3" eb="5">
      <t>ケイユ</t>
    </rPh>
    <rPh sb="6" eb="9">
      <t>スギトマチ</t>
    </rPh>
    <phoneticPr fontId="2"/>
  </si>
  <si>
    <t>提　　出</t>
    <rPh sb="0" eb="1">
      <t>ツツミ</t>
    </rPh>
    <rPh sb="3" eb="4">
      <t>デ</t>
    </rPh>
    <phoneticPr fontId="2"/>
  </si>
  <si>
    <t>します。</t>
    <phoneticPr fontId="2"/>
  </si>
  <si>
    <t>　　５　検査年月日</t>
    <rPh sb="4" eb="6">
      <t>ケンサ</t>
    </rPh>
    <rPh sb="6" eb="9">
      <t>ネンガッピ</t>
    </rPh>
    <phoneticPr fontId="2"/>
  </si>
  <si>
    <t>埼農林公第５５４０号</t>
    <rPh sb="0" eb="1">
      <t>サキ</t>
    </rPh>
    <rPh sb="1" eb="3">
      <t>ノウリン</t>
    </rPh>
    <rPh sb="3" eb="4">
      <t>コウ</t>
    </rPh>
    <rPh sb="4" eb="5">
      <t>ダイ</t>
    </rPh>
    <rPh sb="9" eb="10">
      <t>ゴウ</t>
    </rPh>
    <phoneticPr fontId="2"/>
  </si>
  <si>
    <t>平成２０年１月２１日</t>
    <rPh sb="0" eb="2">
      <t>ヘイセイ</t>
    </rPh>
    <rPh sb="4" eb="5">
      <t>トシ</t>
    </rPh>
    <rPh sb="6" eb="7">
      <t>ツキ</t>
    </rPh>
    <rPh sb="9" eb="10">
      <t>ヒ</t>
    </rPh>
    <phoneticPr fontId="2"/>
  </si>
  <si>
    <t>埼農林公第５５４１号</t>
    <rPh sb="0" eb="1">
      <t>サキ</t>
    </rPh>
    <rPh sb="1" eb="3">
      <t>ノウリン</t>
    </rPh>
    <rPh sb="3" eb="4">
      <t>コウ</t>
    </rPh>
    <rPh sb="4" eb="5">
      <t>ダイ</t>
    </rPh>
    <rPh sb="9" eb="10">
      <t>ゴウ</t>
    </rPh>
    <phoneticPr fontId="2"/>
  </si>
  <si>
    <t>平成２０年１月２１日</t>
    <rPh sb="0" eb="2">
      <t>ヘイセイ</t>
    </rPh>
    <rPh sb="4" eb="5">
      <t>ネン</t>
    </rPh>
    <rPh sb="6" eb="7">
      <t>ガツ</t>
    </rPh>
    <rPh sb="9" eb="10">
      <t>ニチ</t>
    </rPh>
    <phoneticPr fontId="2"/>
  </si>
  <si>
    <t>山中　政彦</t>
    <rPh sb="0" eb="2">
      <t>ヤマナカ</t>
    </rPh>
    <rPh sb="3" eb="5">
      <t>マサヒコ</t>
    </rPh>
    <phoneticPr fontId="2"/>
  </si>
  <si>
    <t>常務理事</t>
    <rPh sb="0" eb="2">
      <t>ジョウム</t>
    </rPh>
    <rPh sb="2" eb="4">
      <t>リジ</t>
    </rPh>
    <phoneticPr fontId="2"/>
  </si>
  <si>
    <t>サポートセンター
副課長</t>
    <rPh sb="9" eb="12">
      <t>フクカチョウ</t>
    </rPh>
    <phoneticPr fontId="2"/>
  </si>
  <si>
    <t>理 事 長　　杉　田　勝　彦</t>
  </si>
  <si>
    <t>理 事 長　　杉　田　勝　彦</t>
    <rPh sb="0" eb="1">
      <t>リ</t>
    </rPh>
    <rPh sb="2" eb="3">
      <t>コト</t>
    </rPh>
    <rPh sb="4" eb="5">
      <t>チョウ</t>
    </rPh>
    <rPh sb="7" eb="8">
      <t>スギ</t>
    </rPh>
    <rPh sb="9" eb="10">
      <t>タ</t>
    </rPh>
    <rPh sb="11" eb="12">
      <t>カツ</t>
    </rPh>
    <rPh sb="13" eb="14">
      <t>ヒコ</t>
    </rPh>
    <phoneticPr fontId="2"/>
  </si>
  <si>
    <t>担当　山中　政彦</t>
    <rPh sb="0" eb="2">
      <t>タントウ</t>
    </rPh>
    <rPh sb="3" eb="5">
      <t>サンチュウ</t>
    </rPh>
    <rPh sb="6" eb="8">
      <t>マサヒコ</t>
    </rPh>
    <phoneticPr fontId="2"/>
  </si>
  <si>
    <t>樹木植栽</t>
    <rPh sb="0" eb="2">
      <t>ジュモク</t>
    </rPh>
    <rPh sb="2" eb="4">
      <t>ショクサイ</t>
    </rPh>
    <phoneticPr fontId="2"/>
  </si>
  <si>
    <t>看板設置</t>
    <rPh sb="0" eb="2">
      <t>カンバン</t>
    </rPh>
    <rPh sb="2" eb="4">
      <t>セッチ</t>
    </rPh>
    <phoneticPr fontId="2"/>
  </si>
  <si>
    <t>式</t>
    <rPh sb="0" eb="1">
      <t>シキ</t>
    </rPh>
    <phoneticPr fontId="2"/>
  </si>
  <si>
    <t>平成２０年６月１１日</t>
    <rPh sb="0" eb="2">
      <t>ヘイセイ</t>
    </rPh>
    <rPh sb="4" eb="5">
      <t>トシ</t>
    </rPh>
    <rPh sb="6" eb="7">
      <t>ツキ</t>
    </rPh>
    <rPh sb="9" eb="10">
      <t>ヒ</t>
    </rPh>
    <phoneticPr fontId="2"/>
  </si>
  <si>
    <t>埼農林公第５０８０号</t>
    <rPh sb="0" eb="1">
      <t>サキ</t>
    </rPh>
    <rPh sb="1" eb="3">
      <t>ノウリン</t>
    </rPh>
    <rPh sb="3" eb="4">
      <t>コウ</t>
    </rPh>
    <rPh sb="4" eb="5">
      <t>ダイ</t>
    </rPh>
    <rPh sb="9" eb="10">
      <t>ゴウ</t>
    </rPh>
    <phoneticPr fontId="2"/>
  </si>
  <si>
    <t>担当　山中　政彦</t>
    <rPh sb="0" eb="2">
      <t>タントウ</t>
    </rPh>
    <rPh sb="3" eb="5">
      <t>ヤマナカ</t>
    </rPh>
    <rPh sb="6" eb="8">
      <t>マサヒコ</t>
    </rPh>
    <phoneticPr fontId="2"/>
  </si>
  <si>
    <t>概算払請求書の提出について</t>
    <rPh sb="0" eb="2">
      <t>ガイサン</t>
    </rPh>
    <rPh sb="2" eb="3">
      <t>バラ</t>
    </rPh>
    <rPh sb="3" eb="6">
      <t>セイキュウショ</t>
    </rPh>
    <rPh sb="7" eb="9">
      <t>テイシュツ</t>
    </rPh>
    <phoneticPr fontId="2"/>
  </si>
  <si>
    <t>平成　　年　　月　　日</t>
    <rPh sb="0" eb="2">
      <t>ヘイセイ</t>
    </rPh>
    <rPh sb="4" eb="5">
      <t>ネン</t>
    </rPh>
    <rPh sb="7" eb="8">
      <t>ガツ</t>
    </rPh>
    <rPh sb="10" eb="11">
      <t>カ</t>
    </rPh>
    <phoneticPr fontId="2"/>
  </si>
  <si>
    <t>神川町長　田村　啓　様</t>
  </si>
  <si>
    <t>概算払請求書を提出</t>
    <rPh sb="0" eb="2">
      <t>ガイサン</t>
    </rPh>
    <rPh sb="2" eb="3">
      <t>バラ</t>
    </rPh>
    <rPh sb="3" eb="6">
      <t>セイキュウショ</t>
    </rPh>
    <rPh sb="7" eb="9">
      <t>テイシュツ</t>
    </rPh>
    <phoneticPr fontId="2"/>
  </si>
  <si>
    <t>社団法人埼玉県農林公社
理 事 長   杉　田　勝　彦</t>
    <rPh sb="0" eb="4">
      <t>シャダンホウジン</t>
    </rPh>
    <rPh sb="4" eb="7">
      <t>サイタマケン</t>
    </rPh>
    <rPh sb="7" eb="9">
      <t>ノウリン</t>
    </rPh>
    <rPh sb="9" eb="11">
      <t>コウシャ</t>
    </rPh>
    <rPh sb="12" eb="13">
      <t>リ</t>
    </rPh>
    <rPh sb="14" eb="15">
      <t>コト</t>
    </rPh>
    <rPh sb="16" eb="17">
      <t>チョウ</t>
    </rPh>
    <rPh sb="20" eb="21">
      <t>スギ</t>
    </rPh>
    <rPh sb="22" eb="23">
      <t>タ</t>
    </rPh>
    <rPh sb="24" eb="25">
      <t>カツ</t>
    </rPh>
    <rPh sb="26" eb="27">
      <t>ヒコ</t>
    </rPh>
    <phoneticPr fontId="2"/>
  </si>
  <si>
    <t>※上記の請求額に、口座振込手数料は含まれていません。</t>
    <rPh sb="1" eb="3">
      <t>ジョウキ</t>
    </rPh>
    <rPh sb="4" eb="6">
      <t>セイキュウ</t>
    </rPh>
    <rPh sb="6" eb="7">
      <t>ガク</t>
    </rPh>
    <rPh sb="9" eb="11">
      <t>コウザ</t>
    </rPh>
    <rPh sb="11" eb="12">
      <t>フ</t>
    </rPh>
    <rPh sb="12" eb="13">
      <t>コ</t>
    </rPh>
    <rPh sb="13" eb="16">
      <t>テスウリョウ</t>
    </rPh>
    <rPh sb="17" eb="18">
      <t>フク</t>
    </rPh>
    <phoneticPr fontId="2"/>
  </si>
  <si>
    <t>担当：</t>
    <rPh sb="0" eb="2">
      <t>タントウ</t>
    </rPh>
    <phoneticPr fontId="2"/>
  </si>
  <si>
    <t>埼農林公第５１９０－１号</t>
    <rPh sb="0" eb="1">
      <t>サキ</t>
    </rPh>
    <rPh sb="1" eb="3">
      <t>ノウリン</t>
    </rPh>
    <rPh sb="3" eb="4">
      <t>コウ</t>
    </rPh>
    <rPh sb="4" eb="5">
      <t>ダイ</t>
    </rPh>
    <rPh sb="11" eb="12">
      <t>ゴウ</t>
    </rPh>
    <phoneticPr fontId="2"/>
  </si>
  <si>
    <t>埼農林公第５１９０－２号</t>
    <rPh sb="0" eb="1">
      <t>サキ</t>
    </rPh>
    <rPh sb="1" eb="3">
      <t>ノウリン</t>
    </rPh>
    <rPh sb="3" eb="4">
      <t>コウ</t>
    </rPh>
    <rPh sb="4" eb="5">
      <t>ダイ</t>
    </rPh>
    <rPh sb="11" eb="12">
      <t>ゴウ</t>
    </rPh>
    <phoneticPr fontId="2"/>
  </si>
  <si>
    <t>平成　　 年　 　月　 　日</t>
    <rPh sb="0" eb="2">
      <t>ヘイセイ</t>
    </rPh>
    <rPh sb="5" eb="6">
      <t>ネン</t>
    </rPh>
    <rPh sb="9" eb="10">
      <t>ガツ</t>
    </rPh>
    <rPh sb="13" eb="14">
      <t>カ</t>
    </rPh>
    <phoneticPr fontId="2"/>
  </si>
  <si>
    <t>サポートセンター
副課長</t>
    <rPh sb="9" eb="10">
      <t>フク</t>
    </rPh>
    <rPh sb="10" eb="12">
      <t>カチョウ</t>
    </rPh>
    <phoneticPr fontId="2"/>
  </si>
  <si>
    <t>平成２１年４月１日</t>
    <rPh sb="0" eb="2">
      <t>ヘイセイ</t>
    </rPh>
    <rPh sb="4" eb="5">
      <t>ネン</t>
    </rPh>
    <rPh sb="6" eb="7">
      <t>ツキ</t>
    </rPh>
    <rPh sb="8" eb="9">
      <t>ニチ</t>
    </rPh>
    <phoneticPr fontId="2"/>
  </si>
  <si>
    <t>平成２２年３月３１日</t>
    <rPh sb="0" eb="2">
      <t>ヘイセイ</t>
    </rPh>
    <rPh sb="4" eb="5">
      <t>ネン</t>
    </rPh>
    <rPh sb="6" eb="7">
      <t>ツキ</t>
    </rPh>
    <rPh sb="9" eb="10">
      <t>ニチ</t>
    </rPh>
    <phoneticPr fontId="2"/>
  </si>
  <si>
    <t>埼農林公第　５３８８ 号</t>
    <rPh sb="0" eb="1">
      <t>サキ</t>
    </rPh>
    <rPh sb="1" eb="3">
      <t>ノウリン</t>
    </rPh>
    <rPh sb="3" eb="4">
      <t>コウ</t>
    </rPh>
    <rPh sb="4" eb="5">
      <t>ダイ</t>
    </rPh>
    <rPh sb="11" eb="12">
      <t>ゴウ</t>
    </rPh>
    <phoneticPr fontId="2"/>
  </si>
  <si>
    <t>平成２１年１１月　２日</t>
    <rPh sb="0" eb="2">
      <t>ヘイセイ</t>
    </rPh>
    <rPh sb="4" eb="5">
      <t>ネン</t>
    </rPh>
    <rPh sb="7" eb="8">
      <t>ガツ</t>
    </rPh>
    <rPh sb="10" eb="11">
      <t>ニチ</t>
    </rPh>
    <phoneticPr fontId="2"/>
  </si>
  <si>
    <t>埼玉県秩父市日野田町一丁目１番４４号</t>
    <rPh sb="0" eb="3">
      <t>サイタマケン</t>
    </rPh>
    <rPh sb="3" eb="6">
      <t>チチブシ</t>
    </rPh>
    <rPh sb="6" eb="9">
      <t>ヒノダ</t>
    </rPh>
    <rPh sb="9" eb="10">
      <t>チョウ</t>
    </rPh>
    <rPh sb="10" eb="13">
      <t>イッチョウメ</t>
    </rPh>
    <rPh sb="14" eb="15">
      <t>バン</t>
    </rPh>
    <rPh sb="17" eb="18">
      <t>ゴウ</t>
    </rPh>
    <phoneticPr fontId="2"/>
  </si>
  <si>
    <t>人</t>
    <rPh sb="0" eb="1">
      <t>ニン</t>
    </rPh>
    <phoneticPr fontId="2"/>
  </si>
  <si>
    <t>受注者</t>
    <rPh sb="0" eb="3">
      <t>ジュチュウシャ</t>
    </rPh>
    <phoneticPr fontId="2"/>
  </si>
  <si>
    <t>工　程　表</t>
    <rPh sb="0" eb="1">
      <t>コウ</t>
    </rPh>
    <rPh sb="2" eb="3">
      <t>ホド</t>
    </rPh>
    <rPh sb="4" eb="5">
      <t>オモテ</t>
    </rPh>
    <phoneticPr fontId="2"/>
  </si>
  <si>
    <t>住所</t>
    <rPh sb="0" eb="2">
      <t>ジュウショ</t>
    </rPh>
    <phoneticPr fontId="2"/>
  </si>
  <si>
    <t>氏名</t>
    <rPh sb="0" eb="2">
      <t>シメイ</t>
    </rPh>
    <phoneticPr fontId="2"/>
  </si>
  <si>
    <t>備考</t>
    <rPh sb="0" eb="2">
      <t>ビコウ</t>
    </rPh>
    <phoneticPr fontId="2"/>
  </si>
  <si>
    <t>工　　　程</t>
    <rPh sb="0" eb="1">
      <t>コウ</t>
    </rPh>
    <rPh sb="4" eb="5">
      <t>ホド</t>
    </rPh>
    <phoneticPr fontId="2"/>
  </si>
  <si>
    <t>　</t>
    <phoneticPr fontId="2"/>
  </si>
  <si>
    <t>　</t>
    <phoneticPr fontId="2"/>
  </si>
  <si>
    <t>　</t>
    <phoneticPr fontId="2"/>
  </si>
  <si>
    <t>労務日当り人員</t>
    <rPh sb="0" eb="2">
      <t>ロウム</t>
    </rPh>
    <rPh sb="2" eb="4">
      <t>ヒア</t>
    </rPh>
    <rPh sb="5" eb="7">
      <t>ジンイン</t>
    </rPh>
    <phoneticPr fontId="2"/>
  </si>
  <si>
    <t>様式第１号</t>
    <rPh sb="0" eb="2">
      <t>ヨウシキ</t>
    </rPh>
    <rPh sb="2" eb="3">
      <t>ダイ</t>
    </rPh>
    <rPh sb="4" eb="5">
      <t>ゴウ</t>
    </rPh>
    <phoneticPr fontId="2"/>
  </si>
  <si>
    <t>印</t>
    <rPh sb="0" eb="1">
      <t>イン</t>
    </rPh>
    <phoneticPr fontId="2"/>
  </si>
  <si>
    <t>工種</t>
    <rPh sb="0" eb="1">
      <t>コウ</t>
    </rPh>
    <rPh sb="1" eb="2">
      <t>シュ</t>
    </rPh>
    <phoneticPr fontId="2"/>
  </si>
  <si>
    <t>委託場所</t>
    <rPh sb="0" eb="2">
      <t>イタク</t>
    </rPh>
    <rPh sb="2" eb="4">
      <t>バショ</t>
    </rPh>
    <phoneticPr fontId="2"/>
  </si>
  <si>
    <t>委託業務名</t>
    <rPh sb="0" eb="2">
      <t>イタク</t>
    </rPh>
    <rPh sb="2" eb="4">
      <t>ギョウム</t>
    </rPh>
    <rPh sb="4" eb="5">
      <t>メイ</t>
    </rPh>
    <phoneticPr fontId="2"/>
  </si>
  <si>
    <t>委託金額</t>
    <rPh sb="0" eb="2">
      <t>イタク</t>
    </rPh>
    <rPh sb="2" eb="4">
      <t>キンガク</t>
    </rPh>
    <rPh sb="3" eb="4">
      <t>ガク</t>
    </rPh>
    <phoneticPr fontId="2"/>
  </si>
  <si>
    <t>委託期間</t>
    <rPh sb="0" eb="2">
      <t>イタク</t>
    </rPh>
    <rPh sb="2" eb="4">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</si>
</sst>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金&quot;#,##0&quot;円&quot;"/>
    <numFmt numFmtId="177" formatCode="&quot;本見積には、消費税相当額　金&quot;#,##0&quot;円を含んでおります。&quot;;&quot;¥&quot;\-#,##0"/>
    <numFmt numFmtId="178" formatCode="&quot;金&quot;#,##0&quot;円&quot;;[Red]\-#,##0"/>
    <numFmt numFmtId="179" formatCode="#,##0&quot;円&quot;"/>
    <numFmt numFmtId="180" formatCode="@&quot;月&quot;"/>
  </numFmts>
  <fonts count="21" x14ac:knownFonts="1">
    <font>
      <sz val="12"/>
      <name val="ＭＳ Ｐ明朝"/>
      <family val="1"/>
      <charset val="128"/>
    </font>
    <font>
      <sz val="12"/>
      <name val="ＭＳ Ｐ明朝"/>
      <family val="1"/>
      <charset val="128"/>
    </font>
    <font>
      <sz val="6"/>
      <name val="ＭＳ Ｐ明朝"/>
      <family val="1"/>
      <charset val="128"/>
    </font>
    <font>
      <sz val="14"/>
      <name val="ＭＳ Ｐ明朝"/>
      <family val="1"/>
      <charset val="128"/>
    </font>
    <font>
      <sz val="24"/>
      <name val="ＭＳ Ｐ明朝"/>
      <family val="1"/>
      <charset val="128"/>
    </font>
    <font>
      <sz val="10"/>
      <name val="ＭＳ Ｐ明朝"/>
      <family val="1"/>
      <charset val="128"/>
    </font>
    <font>
      <sz val="16"/>
      <name val="ＭＳ Ｐ明朝"/>
      <family val="1"/>
      <charset val="128"/>
    </font>
    <font>
      <sz val="20"/>
      <name val="ＭＳ Ｐ明朝"/>
      <family val="1"/>
      <charset val="128"/>
    </font>
    <font>
      <sz val="18"/>
      <name val="ＭＳ Ｐ明朝"/>
      <family val="1"/>
      <charset val="128"/>
    </font>
    <font>
      <sz val="28"/>
      <name val="ＭＳ Ｐ明朝"/>
      <family val="1"/>
      <charset val="128"/>
    </font>
    <font>
      <sz val="22"/>
      <name val="ＭＳ Ｐ明朝"/>
      <family val="1"/>
      <charset val="128"/>
    </font>
    <font>
      <b/>
      <sz val="28"/>
      <name val="ＭＳ Ｐ明朝"/>
      <family val="1"/>
      <charset val="128"/>
    </font>
    <font>
      <strike/>
      <sz val="12"/>
      <name val="ＭＳ Ｐ明朝"/>
      <family val="1"/>
      <charset val="128"/>
    </font>
    <font>
      <sz val="11"/>
      <name val="ＭＳ Ｐ明朝"/>
      <family val="1"/>
      <charset val="128"/>
    </font>
    <font>
      <sz val="14"/>
      <color indexed="9"/>
      <name val="ＭＳ Ｐ明朝"/>
      <family val="1"/>
      <charset val="128"/>
    </font>
    <font>
      <b/>
      <sz val="18"/>
      <name val="ＭＳ 明朝"/>
      <family val="1"/>
      <charset val="128"/>
    </font>
    <font>
      <sz val="11"/>
      <name val="ＭＳ 明朝"/>
      <family val="1"/>
      <charset val="128"/>
    </font>
    <font>
      <sz val="12"/>
      <name val="ＭＳ 明朝"/>
      <family val="1"/>
      <charset val="128"/>
    </font>
    <font>
      <sz val="22"/>
      <name val="ＭＳ 明朝"/>
      <family val="1"/>
      <charset val="128"/>
    </font>
    <font>
      <sz val="8"/>
      <name val="ＭＳ 明朝"/>
      <family val="1"/>
      <charset val="128"/>
    </font>
    <font>
      <sz val="12"/>
      <color theme="1"/>
      <name val="ＭＳ ゴシック"/>
      <family val="3"/>
      <charset val="128"/>
    </font>
  </fonts>
  <fills count="2">
    <fill>
      <patternFill patternType="none"/>
    </fill>
    <fill>
      <patternFill patternType="gray125"/>
    </fill>
  </fills>
  <borders count="4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style="medium">
        <color indexed="64"/>
      </right>
      <top style="medium">
        <color indexed="64"/>
      </top>
      <bottom style="thin">
        <color indexed="64"/>
      </bottom>
      <diagonal/>
    </border>
    <border>
      <left/>
      <right/>
      <top style="dotted">
        <color indexed="64"/>
      </top>
      <bottom style="dotted">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20" fillId="0" borderId="0">
      <alignment vertical="center"/>
    </xf>
  </cellStyleXfs>
  <cellXfs count="35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6" xfId="0" applyBorder="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3" fillId="0" borderId="0" xfId="0" applyFont="1"/>
    <xf numFmtId="0" fontId="3" fillId="0" borderId="0" xfId="0" applyFont="1" applyAlignment="1"/>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0" fontId="3" fillId="0" borderId="18" xfId="0" applyFont="1" applyBorder="1"/>
    <xf numFmtId="0" fontId="3" fillId="0" borderId="0" xfId="0" applyFont="1" applyBorder="1"/>
    <xf numFmtId="0" fontId="3" fillId="0" borderId="5" xfId="0" applyFont="1" applyBorder="1"/>
    <xf numFmtId="0" fontId="3" fillId="0" borderId="3" xfId="0" applyFont="1" applyBorder="1"/>
    <xf numFmtId="0" fontId="3" fillId="0" borderId="4" xfId="0" applyFont="1" applyBorder="1"/>
    <xf numFmtId="0" fontId="3" fillId="0" borderId="19" xfId="0" applyFont="1" applyBorder="1"/>
    <xf numFmtId="0" fontId="3" fillId="0" borderId="0" xfId="0" applyFont="1" applyBorder="1" applyAlignment="1">
      <alignment horizontal="left" vertical="distributed" wrapText="1"/>
    </xf>
    <xf numFmtId="0" fontId="3" fillId="0" borderId="0" xfId="0" applyFont="1" applyAlignment="1">
      <alignment horizontal="left" vertical="distributed" wrapText="1"/>
    </xf>
    <xf numFmtId="0" fontId="3" fillId="0" borderId="0" xfId="0" applyFont="1" applyBorder="1" applyAlignment="1">
      <alignment horizontal="distributed"/>
    </xf>
    <xf numFmtId="0" fontId="4" fillId="0" borderId="0" xfId="0" applyFont="1" applyBorder="1" applyAlignment="1">
      <alignment horizontal="center" vertical="center"/>
    </xf>
    <xf numFmtId="0" fontId="3" fillId="0" borderId="20" xfId="0" applyFont="1" applyBorder="1"/>
    <xf numFmtId="0" fontId="1" fillId="0" borderId="0" xfId="0" applyFont="1"/>
    <xf numFmtId="0" fontId="5" fillId="0" borderId="0" xfId="0" applyFont="1"/>
    <xf numFmtId="0" fontId="5" fillId="0" borderId="0" xfId="0" applyFont="1" applyAlignment="1">
      <alignment horizontal="left" vertical="distributed" wrapText="1"/>
    </xf>
    <xf numFmtId="0" fontId="0" fillId="0" borderId="0" xfId="0" applyBorder="1" applyAlignment="1">
      <alignment horizontal="left"/>
    </xf>
    <xf numFmtId="0" fontId="3" fillId="0" borderId="0" xfId="0" applyFont="1" applyAlignment="1">
      <alignment horizontal="left"/>
    </xf>
    <xf numFmtId="0" fontId="6" fillId="0" borderId="0" xfId="0" applyFont="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6" fillId="0" borderId="0" xfId="0" applyFont="1" applyBorder="1"/>
    <xf numFmtId="0" fontId="6" fillId="0" borderId="11" xfId="0" applyFont="1" applyBorder="1"/>
    <xf numFmtId="0" fontId="7" fillId="0" borderId="10" xfId="0" applyFont="1" applyBorder="1"/>
    <xf numFmtId="0" fontId="7" fillId="0" borderId="0" xfId="0" applyFont="1" applyBorder="1"/>
    <xf numFmtId="0" fontId="7" fillId="0" borderId="11" xfId="0" applyFont="1" applyBorder="1"/>
    <xf numFmtId="0" fontId="7" fillId="0" borderId="0" xfId="0" applyFont="1"/>
    <xf numFmtId="178" fontId="9" fillId="0" borderId="10" xfId="1" applyNumberFormat="1" applyFont="1" applyBorder="1" applyAlignment="1">
      <alignment horizontal="center"/>
    </xf>
    <xf numFmtId="178" fontId="9" fillId="0" borderId="11" xfId="1" applyNumberFormat="1" applyFont="1" applyBorder="1" applyAlignment="1">
      <alignment horizontal="center"/>
    </xf>
    <xf numFmtId="0" fontId="6" fillId="0" borderId="10" xfId="0" applyFont="1" applyBorder="1" applyAlignment="1">
      <alignment horizontal="center"/>
    </xf>
    <xf numFmtId="0" fontId="6" fillId="0" borderId="0" xfId="0" applyFont="1" applyBorder="1" applyAlignment="1">
      <alignment horizontal="center"/>
    </xf>
    <xf numFmtId="0" fontId="6" fillId="0" borderId="14" xfId="0" applyFont="1" applyBorder="1"/>
    <xf numFmtId="0" fontId="6" fillId="0" borderId="21" xfId="0" applyFont="1" applyBorder="1"/>
    <xf numFmtId="0" fontId="6" fillId="0" borderId="22" xfId="0" applyFont="1" applyBorder="1"/>
    <xf numFmtId="0" fontId="8" fillId="0" borderId="0" xfId="0" applyFont="1" applyAlignment="1">
      <alignment horizontal="center"/>
    </xf>
    <xf numFmtId="0" fontId="3" fillId="0" borderId="0" xfId="0" applyFont="1" applyAlignment="1">
      <alignment horizontal="right"/>
    </xf>
    <xf numFmtId="49" fontId="3" fillId="0" borderId="0" xfId="0" applyNumberFormat="1" applyFont="1" applyAlignment="1">
      <alignment horizontal="right"/>
    </xf>
    <xf numFmtId="0" fontId="3" fillId="0" borderId="0" xfId="0" applyFont="1" applyAlignment="1">
      <alignment horizontal="distributed"/>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0"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38" fontId="3" fillId="0" borderId="0" xfId="1" applyFont="1" applyAlignment="1">
      <alignment vertical="center"/>
    </xf>
    <xf numFmtId="38" fontId="3" fillId="0" borderId="0" xfId="0" applyNumberFormat="1" applyFont="1" applyAlignment="1">
      <alignment vertical="center"/>
    </xf>
    <xf numFmtId="0" fontId="3" fillId="0" borderId="25" xfId="0" applyFont="1" applyBorder="1" applyAlignment="1">
      <alignment horizontal="center" vertical="center"/>
    </xf>
    <xf numFmtId="38" fontId="3" fillId="0" borderId="25" xfId="1" applyFont="1" applyBorder="1" applyAlignment="1">
      <alignment horizontal="center" vertical="center"/>
    </xf>
    <xf numFmtId="0" fontId="3" fillId="0" borderId="25" xfId="0" applyFont="1" applyBorder="1" applyAlignment="1">
      <alignment vertical="center"/>
    </xf>
    <xf numFmtId="38" fontId="3" fillId="0" borderId="25" xfId="1" applyFont="1" applyBorder="1" applyAlignment="1">
      <alignment vertical="center"/>
    </xf>
    <xf numFmtId="0" fontId="3" fillId="0" borderId="25" xfId="0" applyFont="1" applyBorder="1" applyAlignment="1">
      <alignment vertical="center" wrapText="1"/>
    </xf>
    <xf numFmtId="38" fontId="3" fillId="0" borderId="25" xfId="0" applyNumberFormat="1" applyFont="1" applyBorder="1" applyAlignment="1">
      <alignment vertical="center"/>
    </xf>
    <xf numFmtId="0" fontId="7" fillId="0" borderId="0" xfId="0" applyNumberFormat="1" applyFont="1" applyBorder="1"/>
    <xf numFmtId="0" fontId="3" fillId="0" borderId="0" xfId="0" applyFont="1" applyAlignment="1">
      <alignment horizontal="right" vertical="center"/>
    </xf>
    <xf numFmtId="0" fontId="3" fillId="0" borderId="26" xfId="0" applyFont="1" applyBorder="1" applyAlignment="1">
      <alignment horizontal="center" vertical="center"/>
    </xf>
    <xf numFmtId="0" fontId="3" fillId="0" borderId="25" xfId="0" applyFont="1" applyBorder="1" applyAlignment="1">
      <alignment horizontal="center" vertical="center" wrapText="1"/>
    </xf>
    <xf numFmtId="49" fontId="3" fillId="0" borderId="0" xfId="0" applyNumberFormat="1" applyFont="1" applyAlignment="1">
      <alignment horizontal="distributed"/>
    </xf>
    <xf numFmtId="49" fontId="3" fillId="0" borderId="0" xfId="0" applyNumberFormat="1" applyFont="1"/>
    <xf numFmtId="0" fontId="0" fillId="0" borderId="0" xfId="0" applyBorder="1" applyAlignment="1"/>
    <xf numFmtId="38" fontId="10" fillId="0" borderId="0" xfId="1" applyFont="1" applyAlignment="1">
      <alignment vertical="center"/>
    </xf>
    <xf numFmtId="0" fontId="3" fillId="0" borderId="0" xfId="0" applyFont="1" applyAlignment="1">
      <alignment shrinkToFit="1"/>
    </xf>
    <xf numFmtId="0" fontId="3" fillId="0" borderId="0" xfId="0" applyNumberFormat="1" applyFont="1" applyAlignment="1">
      <alignment vertical="center" wrapText="1"/>
    </xf>
    <xf numFmtId="0" fontId="3" fillId="0" borderId="0" xfId="0" applyFont="1" applyAlignment="1">
      <alignment horizontal="distributed" vertical="center" indent="1"/>
    </xf>
    <xf numFmtId="49" fontId="3" fillId="0" borderId="0" xfId="0" applyNumberFormat="1" applyFont="1" applyAlignment="1">
      <alignment shrinkToFit="1"/>
    </xf>
    <xf numFmtId="0" fontId="0" fillId="0" borderId="18" xfId="0" applyBorder="1"/>
    <xf numFmtId="0" fontId="0" fillId="0" borderId="18" xfId="0" applyBorder="1" applyAlignment="1"/>
    <xf numFmtId="0" fontId="3" fillId="0" borderId="0" xfId="0" applyFont="1" applyBorder="1" applyAlignment="1">
      <alignment vertical="center" shrinkToFit="1"/>
    </xf>
    <xf numFmtId="49" fontId="3" fillId="0" borderId="0" xfId="0" applyNumberFormat="1" applyFont="1" applyBorder="1" applyAlignment="1">
      <alignment vertical="center" wrapText="1" shrinkToFit="1"/>
    </xf>
    <xf numFmtId="0" fontId="0" fillId="0" borderId="0" xfId="0" applyBorder="1" applyAlignment="1">
      <alignment horizontal="left" indent="2"/>
    </xf>
    <xf numFmtId="0" fontId="12" fillId="0" borderId="0" xfId="0" applyFont="1" applyBorder="1" applyAlignment="1">
      <alignment horizontal="left" indent="2"/>
    </xf>
    <xf numFmtId="0" fontId="3" fillId="0" borderId="0" xfId="0" applyFont="1" applyAlignment="1">
      <alignment vertical="distributed" wrapText="1"/>
    </xf>
    <xf numFmtId="49" fontId="0" fillId="0" borderId="0" xfId="0" applyNumberFormat="1" applyBorder="1"/>
    <xf numFmtId="0" fontId="0" fillId="0" borderId="0" xfId="0" applyBorder="1" applyAlignment="1">
      <alignment vertical="top"/>
    </xf>
    <xf numFmtId="0" fontId="8" fillId="0" borderId="0" xfId="0" applyFont="1" applyBorder="1" applyAlignment="1"/>
    <xf numFmtId="0" fontId="8" fillId="0" borderId="11" xfId="0" applyFont="1" applyBorder="1" applyAlignment="1"/>
    <xf numFmtId="38" fontId="14" fillId="0" borderId="25" xfId="0" applyNumberFormat="1" applyFont="1" applyFill="1" applyBorder="1" applyAlignment="1">
      <alignment horizontal="left" vertical="center"/>
    </xf>
    <xf numFmtId="0" fontId="3" fillId="0" borderId="0" xfId="0" applyNumberFormat="1" applyFont="1" applyAlignment="1"/>
    <xf numFmtId="0" fontId="15" fillId="0" borderId="0" xfId="0" applyFont="1" applyBorder="1" applyAlignment="1">
      <alignment horizontal="centerContinuous"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7" fillId="0" borderId="0" xfId="0" applyFont="1" applyBorder="1" applyAlignment="1">
      <alignment horizontal="left" vertical="center"/>
    </xf>
    <xf numFmtId="0" fontId="17" fillId="0" borderId="27" xfId="0" applyFont="1" applyBorder="1" applyAlignment="1">
      <alignment vertical="center"/>
    </xf>
    <xf numFmtId="0" fontId="17" fillId="0" borderId="24" xfId="0" applyFont="1" applyBorder="1" applyAlignment="1">
      <alignment vertical="center"/>
    </xf>
    <xf numFmtId="0" fontId="17" fillId="0" borderId="20" xfId="0" applyFont="1" applyBorder="1" applyAlignment="1">
      <alignment vertical="center"/>
    </xf>
    <xf numFmtId="0" fontId="17" fillId="0" borderId="29" xfId="0" applyFont="1" applyFill="1" applyBorder="1" applyAlignment="1">
      <alignment vertical="center"/>
    </xf>
    <xf numFmtId="0" fontId="17" fillId="0" borderId="1" xfId="0" applyFont="1" applyFill="1" applyBorder="1" applyAlignment="1">
      <alignment vertical="center"/>
    </xf>
    <xf numFmtId="0" fontId="17" fillId="0" borderId="2" xfId="0" applyFont="1" applyFill="1" applyBorder="1" applyAlignment="1">
      <alignment vertical="center"/>
    </xf>
    <xf numFmtId="0" fontId="17" fillId="0" borderId="20" xfId="0" applyFont="1" applyFill="1" applyBorder="1" applyAlignment="1">
      <alignment vertical="center"/>
    </xf>
    <xf numFmtId="0" fontId="17" fillId="0" borderId="30" xfId="0" applyFont="1" applyFill="1" applyBorder="1" applyAlignment="1">
      <alignment vertical="center"/>
    </xf>
    <xf numFmtId="0" fontId="17" fillId="0" borderId="31" xfId="0" applyFont="1" applyFill="1" applyBorder="1" applyAlignment="1">
      <alignment vertical="center"/>
    </xf>
    <xf numFmtId="0" fontId="17" fillId="0" borderId="0" xfId="0" applyFont="1" applyFill="1" applyBorder="1" applyAlignment="1">
      <alignment vertical="center"/>
    </xf>
    <xf numFmtId="0" fontId="17" fillId="0" borderId="5" xfId="0" applyFont="1" applyFill="1" applyBorder="1" applyAlignment="1">
      <alignment vertical="center"/>
    </xf>
    <xf numFmtId="0" fontId="17" fillId="0" borderId="18" xfId="0" applyFont="1" applyFill="1" applyBorder="1" applyAlignment="1">
      <alignment vertical="center"/>
    </xf>
    <xf numFmtId="0" fontId="17" fillId="0" borderId="18" xfId="0" applyFont="1" applyBorder="1" applyAlignment="1">
      <alignment vertical="center"/>
    </xf>
    <xf numFmtId="0" fontId="17" fillId="0" borderId="3" xfId="0" applyFont="1" applyBorder="1" applyAlignment="1">
      <alignment vertical="center"/>
    </xf>
    <xf numFmtId="0" fontId="17" fillId="0" borderId="28" xfId="0" applyFont="1" applyFill="1" applyBorder="1" applyAlignment="1">
      <alignment vertical="center"/>
    </xf>
    <xf numFmtId="0" fontId="17" fillId="0" borderId="4" xfId="0" applyFont="1" applyFill="1" applyBorder="1" applyAlignment="1">
      <alignment vertical="center"/>
    </xf>
    <xf numFmtId="0" fontId="17" fillId="0" borderId="19" xfId="0" applyFont="1" applyFill="1" applyBorder="1" applyAlignment="1">
      <alignment vertical="center"/>
    </xf>
    <xf numFmtId="0" fontId="17" fillId="0" borderId="3" xfId="0" applyFont="1" applyFill="1" applyBorder="1" applyAlignment="1">
      <alignment vertical="center"/>
    </xf>
    <xf numFmtId="0" fontId="17" fillId="0" borderId="28" xfId="0" applyFont="1" applyBorder="1" applyAlignment="1">
      <alignment vertical="center"/>
    </xf>
    <xf numFmtId="0" fontId="17" fillId="0" borderId="4" xfId="0" applyFont="1" applyBorder="1" applyAlignment="1">
      <alignment vertical="center"/>
    </xf>
    <xf numFmtId="0" fontId="17" fillId="0" borderId="19" xfId="0" applyFont="1" applyBorder="1" applyAlignment="1">
      <alignment vertical="center"/>
    </xf>
    <xf numFmtId="0" fontId="17" fillId="0" borderId="0" xfId="0" applyFont="1" applyBorder="1" applyAlignment="1">
      <alignment horizontal="center" vertical="center"/>
    </xf>
    <xf numFmtId="0" fontId="17" fillId="0" borderId="25" xfId="0" applyFont="1" applyBorder="1" applyAlignment="1">
      <alignment horizontal="center" vertical="center"/>
    </xf>
    <xf numFmtId="0" fontId="0" fillId="0" borderId="27" xfId="0" applyBorder="1" applyAlignment="1">
      <alignment horizontal="center"/>
    </xf>
    <xf numFmtId="0" fontId="0" fillId="0" borderId="32" xfId="0" applyBorder="1" applyAlignment="1">
      <alignment horizontal="center"/>
    </xf>
    <xf numFmtId="0" fontId="0" fillId="0" borderId="24" xfId="0" applyBorder="1" applyAlignment="1">
      <alignment horizontal="center"/>
    </xf>
    <xf numFmtId="0" fontId="0" fillId="0" borderId="32" xfId="0" applyBorder="1" applyAlignment="1">
      <alignment horizontal="left" shrinkToFit="1"/>
    </xf>
    <xf numFmtId="0" fontId="0" fillId="0" borderId="33" xfId="0" applyBorder="1" applyAlignment="1">
      <alignment horizontal="left" shrinkToFit="1"/>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3" fillId="0" borderId="0" xfId="0" applyFont="1" applyAlignment="1">
      <alignment horizontal="left" vertical="distributed" wrapText="1"/>
    </xf>
    <xf numFmtId="0" fontId="3" fillId="0" borderId="0" xfId="0" applyFont="1" applyAlignment="1">
      <alignment horizontal="left"/>
    </xf>
    <xf numFmtId="0" fontId="0" fillId="0" borderId="35"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17" xfId="0"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36" xfId="0" applyBorder="1" applyAlignment="1">
      <alignment horizontal="left"/>
    </xf>
    <xf numFmtId="0" fontId="0" fillId="0" borderId="32" xfId="0" applyBorder="1" applyAlignment="1">
      <alignment horizontal="left"/>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37" xfId="0" applyBorder="1" applyAlignment="1">
      <alignment horizontal="left" shrinkToFit="1"/>
    </xf>
    <xf numFmtId="0" fontId="0" fillId="0" borderId="36" xfId="0" applyBorder="1" applyAlignment="1">
      <alignment horizontal="left" shrinkToFit="1"/>
    </xf>
    <xf numFmtId="0" fontId="0" fillId="0" borderId="38" xfId="0" applyBorder="1" applyAlignment="1">
      <alignment horizontal="left" shrinkToFit="1"/>
    </xf>
    <xf numFmtId="0" fontId="0" fillId="0" borderId="39" xfId="0" applyBorder="1" applyAlignment="1">
      <alignment horizontal="left" shrinkToFit="1"/>
    </xf>
    <xf numFmtId="0" fontId="3" fillId="0" borderId="0" xfId="0" applyFont="1" applyAlignment="1">
      <alignment horizontal="left" vertical="center" wrapText="1"/>
    </xf>
    <xf numFmtId="49" fontId="3" fillId="0" borderId="0" xfId="0" applyNumberFormat="1" applyFont="1" applyAlignment="1">
      <alignment horizontal="left"/>
    </xf>
    <xf numFmtId="0" fontId="0" fillId="0" borderId="0" xfId="0" applyBorder="1" applyAlignment="1">
      <alignment horizontal="center"/>
    </xf>
    <xf numFmtId="0" fontId="0" fillId="0" borderId="20" xfId="0" applyBorder="1" applyAlignment="1">
      <alignment horizontal="center" vertical="top"/>
    </xf>
    <xf numFmtId="0" fontId="0" fillId="0" borderId="2" xfId="0" applyBorder="1" applyAlignment="1">
      <alignment horizontal="center" vertical="top"/>
    </xf>
    <xf numFmtId="0" fontId="0" fillId="0" borderId="18" xfId="0" applyBorder="1" applyAlignment="1">
      <alignment horizontal="center" vertical="top"/>
    </xf>
    <xf numFmtId="0" fontId="0" fillId="0" borderId="5" xfId="0" applyBorder="1" applyAlignment="1">
      <alignment horizontal="center" vertical="top"/>
    </xf>
    <xf numFmtId="0" fontId="0" fillId="0" borderId="3" xfId="0" applyBorder="1" applyAlignment="1">
      <alignment horizontal="center" vertical="top"/>
    </xf>
    <xf numFmtId="0" fontId="0" fillId="0" borderId="19" xfId="0" applyBorder="1" applyAlignment="1">
      <alignment horizontal="center" vertical="top"/>
    </xf>
    <xf numFmtId="0" fontId="0" fillId="0" borderId="4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0" fillId="0" borderId="34" xfId="0" applyBorder="1" applyAlignment="1">
      <alignment horizontal="center"/>
    </xf>
    <xf numFmtId="0" fontId="0" fillId="0" borderId="41" xfId="0" applyBorder="1" applyAlignment="1">
      <alignment horizontal="center"/>
    </xf>
    <xf numFmtId="0" fontId="0" fillId="0" borderId="0" xfId="0" applyBorder="1" applyAlignment="1">
      <alignment horizontal="right"/>
    </xf>
    <xf numFmtId="0" fontId="0" fillId="0" borderId="18"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4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10" xfId="0" applyBorder="1" applyAlignment="1">
      <alignment horizontal="center"/>
    </xf>
    <xf numFmtId="0" fontId="0" fillId="0" borderId="25" xfId="0" applyBorder="1" applyAlignment="1">
      <alignment horizontal="center" vertical="center" wrapText="1" shrinkToFit="1"/>
    </xf>
    <xf numFmtId="0" fontId="0" fillId="0" borderId="25" xfId="0" applyBorder="1" applyAlignment="1">
      <alignment horizontal="center" vertical="center" shrinkToFit="1"/>
    </xf>
    <xf numFmtId="0" fontId="0" fillId="0" borderId="25" xfId="0" applyBorder="1" applyAlignment="1">
      <alignment horizontal="center" vertical="center" wrapText="1"/>
    </xf>
    <xf numFmtId="176" fontId="3" fillId="0" borderId="0" xfId="0" applyNumberFormat="1" applyFont="1" applyAlignment="1">
      <alignment horizontal="left"/>
    </xf>
    <xf numFmtId="0" fontId="0" fillId="0" borderId="23" xfId="0" applyBorder="1" applyAlignment="1">
      <alignment horizontal="center" vertical="center" wrapText="1" shrinkToFit="1"/>
    </xf>
    <xf numFmtId="0" fontId="0" fillId="0" borderId="6" xfId="0" applyBorder="1" applyAlignment="1">
      <alignment horizontal="center" vertical="center" shrinkToFit="1"/>
    </xf>
    <xf numFmtId="0" fontId="0" fillId="0" borderId="20" xfId="0" applyBorder="1" applyAlignment="1">
      <alignment horizontal="center" vertical="center" wrapText="1"/>
    </xf>
    <xf numFmtId="0" fontId="0" fillId="0" borderId="6" xfId="0" applyBorder="1" applyAlignment="1">
      <alignment horizontal="center"/>
    </xf>
    <xf numFmtId="0" fontId="3" fillId="0" borderId="0" xfId="0" applyFont="1" applyAlignment="1">
      <alignment horizontal="distributed"/>
    </xf>
    <xf numFmtId="0" fontId="3" fillId="0" borderId="0" xfId="0" applyFont="1" applyAlignment="1">
      <alignment horizontal="distributed" shrinkToFit="1"/>
    </xf>
    <xf numFmtId="49" fontId="3" fillId="0" borderId="0" xfId="0" applyNumberFormat="1" applyFont="1" applyAlignment="1">
      <alignment horizontal="distributed" shrinkToFit="1"/>
    </xf>
    <xf numFmtId="0" fontId="3" fillId="0" borderId="0" xfId="0" applyFont="1" applyAlignment="1">
      <alignment horizontal="right"/>
    </xf>
    <xf numFmtId="0" fontId="3" fillId="0" borderId="0" xfId="0" applyFont="1" applyAlignment="1">
      <alignment horizontal="center" vertical="center" wrapText="1"/>
    </xf>
    <xf numFmtId="0" fontId="4" fillId="0" borderId="10" xfId="0" applyFont="1" applyBorder="1" applyAlignment="1">
      <alignment horizontal="center"/>
    </xf>
    <xf numFmtId="0" fontId="4" fillId="0" borderId="0" xfId="0" applyFont="1" applyBorder="1" applyAlignment="1">
      <alignment horizontal="center"/>
    </xf>
    <xf numFmtId="0" fontId="4" fillId="0" borderId="11" xfId="0" applyFont="1" applyBorder="1" applyAlignment="1">
      <alignment horizontal="center"/>
    </xf>
    <xf numFmtId="49" fontId="6" fillId="0" borderId="0" xfId="0" applyNumberFormat="1" applyFont="1" applyBorder="1" applyAlignment="1">
      <alignment horizontal="center"/>
    </xf>
    <xf numFmtId="0" fontId="6" fillId="0" borderId="0" xfId="0" applyNumberFormat="1" applyFont="1" applyBorder="1" applyAlignment="1">
      <alignment horizontal="center"/>
    </xf>
    <xf numFmtId="0" fontId="6" fillId="0" borderId="11" xfId="0" applyNumberFormat="1" applyFont="1" applyBorder="1" applyAlignment="1">
      <alignment horizontal="center"/>
    </xf>
    <xf numFmtId="177" fontId="6" fillId="0" borderId="0" xfId="0" applyNumberFormat="1" applyFont="1" applyBorder="1" applyAlignment="1">
      <alignment horizontal="center"/>
    </xf>
    <xf numFmtId="177" fontId="6" fillId="0" borderId="11" xfId="0" applyNumberFormat="1" applyFont="1" applyBorder="1" applyAlignment="1">
      <alignment horizontal="center"/>
    </xf>
    <xf numFmtId="0" fontId="6" fillId="0" borderId="0" xfId="0" applyFont="1" applyBorder="1" applyAlignment="1">
      <alignment horizontal="center"/>
    </xf>
    <xf numFmtId="178" fontId="11" fillId="0" borderId="21" xfId="1" applyNumberFormat="1"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8" fillId="0" borderId="0" xfId="0" applyFont="1" applyBorder="1" applyAlignment="1">
      <alignment horizontal="distributed"/>
    </xf>
    <xf numFmtId="0" fontId="10" fillId="0" borderId="4" xfId="0" applyFont="1" applyBorder="1" applyAlignment="1">
      <alignment horizontal="center" vertical="center" shrinkToFit="1"/>
    </xf>
    <xf numFmtId="0" fontId="3" fillId="0" borderId="23"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pplyAlignment="1">
      <alignment horizontal="distributed"/>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left"/>
    </xf>
    <xf numFmtId="49" fontId="3" fillId="0" borderId="0" xfId="0" applyNumberFormat="1" applyFont="1" applyBorder="1" applyAlignment="1">
      <alignment horizontal="center"/>
    </xf>
    <xf numFmtId="0" fontId="3" fillId="0" borderId="0" xfId="0" applyNumberFormat="1" applyFont="1" applyBorder="1" applyAlignment="1">
      <alignment horizontal="center"/>
    </xf>
    <xf numFmtId="0" fontId="3" fillId="0" borderId="0" xfId="0" applyFont="1" applyBorder="1" applyAlignment="1">
      <alignment horizontal="left" vertical="distributed" wrapText="1"/>
    </xf>
    <xf numFmtId="0" fontId="5" fillId="0" borderId="0" xfId="0" applyFont="1" applyAlignment="1">
      <alignment horizontal="left" vertical="distributed" wrapText="1"/>
    </xf>
    <xf numFmtId="0" fontId="3" fillId="0" borderId="0" xfId="0" applyFont="1" applyAlignment="1">
      <alignment horizontal="center"/>
    </xf>
    <xf numFmtId="0" fontId="6" fillId="0" borderId="0" xfId="0" applyFont="1" applyAlignment="1">
      <alignment horizontal="center"/>
    </xf>
    <xf numFmtId="49" fontId="3" fillId="0" borderId="0" xfId="0" applyNumberFormat="1" applyFont="1" applyAlignment="1">
      <alignment horizontal="distributed"/>
    </xf>
    <xf numFmtId="0" fontId="3" fillId="0" borderId="0" xfId="0" applyNumberFormat="1" applyFont="1" applyAlignment="1">
      <alignment horizontal="center"/>
    </xf>
    <xf numFmtId="0" fontId="3" fillId="0" borderId="0" xfId="0" applyNumberFormat="1" applyFont="1" applyAlignment="1">
      <alignment horizontal="distributed"/>
    </xf>
    <xf numFmtId="0" fontId="17" fillId="0" borderId="20" xfId="0" applyNumberFormat="1" applyFont="1" applyBorder="1" applyAlignment="1">
      <alignment horizontal="center" vertical="center"/>
    </xf>
    <xf numFmtId="0" fontId="17" fillId="0" borderId="1" xfId="0" applyNumberFormat="1" applyFont="1" applyBorder="1" applyAlignment="1">
      <alignment horizontal="center" vertical="center"/>
    </xf>
    <xf numFmtId="0" fontId="17" fillId="0" borderId="2" xfId="0" applyNumberFormat="1" applyFont="1" applyBorder="1" applyAlignment="1">
      <alignment horizontal="center" vertical="center"/>
    </xf>
    <xf numFmtId="0" fontId="17" fillId="0" borderId="3"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19" xfId="0" applyNumberFormat="1" applyFont="1" applyBorder="1" applyAlignment="1">
      <alignment horizontal="center" vertical="center"/>
    </xf>
    <xf numFmtId="0" fontId="17" fillId="0" borderId="23" xfId="0" applyFont="1" applyBorder="1" applyAlignment="1">
      <alignment horizontal="center" vertical="center"/>
    </xf>
    <xf numFmtId="0" fontId="17" fillId="0" borderId="6" xfId="0" applyFont="1" applyBorder="1" applyAlignment="1">
      <alignment horizontal="center" vertical="center"/>
    </xf>
    <xf numFmtId="0" fontId="17" fillId="0" borderId="26" xfId="0" applyFont="1" applyBorder="1" applyAlignment="1">
      <alignment horizontal="center" vertical="center"/>
    </xf>
    <xf numFmtId="40" fontId="17" fillId="0" borderId="20" xfId="1" applyNumberFormat="1" applyFont="1" applyBorder="1" applyAlignment="1">
      <alignment vertical="center"/>
    </xf>
    <xf numFmtId="40" fontId="17" fillId="0" borderId="2" xfId="1" applyNumberFormat="1" applyFont="1" applyBorder="1" applyAlignment="1">
      <alignment vertical="center"/>
    </xf>
    <xf numFmtId="40" fontId="17" fillId="0" borderId="18" xfId="1" applyNumberFormat="1" applyFont="1" applyBorder="1" applyAlignment="1">
      <alignment vertical="center"/>
    </xf>
    <xf numFmtId="40" fontId="17" fillId="0" borderId="5" xfId="1" applyNumberFormat="1" applyFont="1" applyBorder="1" applyAlignment="1">
      <alignment vertical="center"/>
    </xf>
    <xf numFmtId="40" fontId="17" fillId="0" borderId="3" xfId="1" applyNumberFormat="1" applyFont="1" applyBorder="1" applyAlignment="1">
      <alignment vertical="center"/>
    </xf>
    <xf numFmtId="40" fontId="17" fillId="0" borderId="19" xfId="1" applyNumberFormat="1" applyFont="1" applyBorder="1" applyAlignment="1">
      <alignment vertical="center"/>
    </xf>
    <xf numFmtId="180" fontId="17" fillId="0" borderId="27" xfId="0" applyNumberFormat="1" applyFont="1" applyBorder="1" applyAlignment="1">
      <alignment horizontal="center" vertical="center"/>
    </xf>
    <xf numFmtId="180" fontId="17" fillId="0" borderId="32" xfId="0" applyNumberFormat="1" applyFont="1" applyBorder="1" applyAlignment="1">
      <alignment horizontal="center" vertical="center"/>
    </xf>
    <xf numFmtId="180" fontId="17" fillId="0" borderId="24" xfId="0" applyNumberFormat="1" applyFont="1" applyBorder="1" applyAlignment="1">
      <alignment horizontal="center" vertical="center"/>
    </xf>
    <xf numFmtId="0" fontId="19" fillId="0" borderId="32" xfId="0" applyFont="1" applyBorder="1" applyAlignment="1">
      <alignment horizontal="center" vertical="center"/>
    </xf>
    <xf numFmtId="0" fontId="17" fillId="0" borderId="27" xfId="0" applyFont="1" applyBorder="1" applyAlignment="1">
      <alignment horizontal="center" vertical="center"/>
    </xf>
    <xf numFmtId="0" fontId="17" fillId="0" borderId="24" xfId="0" applyFont="1" applyBorder="1" applyAlignment="1">
      <alignment horizontal="center" vertical="center"/>
    </xf>
    <xf numFmtId="0" fontId="17" fillId="0" borderId="27" xfId="0" applyFont="1" applyBorder="1" applyAlignment="1">
      <alignment horizontal="left" vertical="center" wrapText="1" indent="1"/>
    </xf>
    <xf numFmtId="0" fontId="17" fillId="0" borderId="32" xfId="0" applyFont="1" applyBorder="1" applyAlignment="1">
      <alignment horizontal="left" vertical="center" indent="1"/>
    </xf>
    <xf numFmtId="0" fontId="17" fillId="0" borderId="24" xfId="0" applyFont="1" applyBorder="1" applyAlignment="1">
      <alignment horizontal="left" vertical="center" indent="1"/>
    </xf>
    <xf numFmtId="0" fontId="17" fillId="0" borderId="27" xfId="0" applyFont="1" applyBorder="1" applyAlignment="1">
      <alignment horizontal="left" vertical="center" indent="1"/>
    </xf>
    <xf numFmtId="38" fontId="17" fillId="0" borderId="20" xfId="1" applyNumberFormat="1" applyFont="1" applyBorder="1" applyAlignment="1">
      <alignment vertical="center"/>
    </xf>
    <xf numFmtId="38" fontId="17" fillId="0" borderId="2" xfId="1" applyNumberFormat="1" applyFont="1" applyBorder="1" applyAlignment="1">
      <alignment vertical="center"/>
    </xf>
    <xf numFmtId="38" fontId="17" fillId="0" borderId="18" xfId="1" applyNumberFormat="1" applyFont="1" applyBorder="1" applyAlignment="1">
      <alignment vertical="center"/>
    </xf>
    <xf numFmtId="38" fontId="17" fillId="0" borderId="5" xfId="1" applyNumberFormat="1" applyFont="1" applyBorder="1" applyAlignment="1">
      <alignment vertical="center"/>
    </xf>
    <xf numFmtId="38" fontId="17" fillId="0" borderId="3" xfId="1" applyNumberFormat="1" applyFont="1" applyBorder="1" applyAlignment="1">
      <alignment vertical="center"/>
    </xf>
    <xf numFmtId="38" fontId="17" fillId="0" borderId="19" xfId="1" applyNumberFormat="1" applyFont="1" applyBorder="1" applyAlignment="1">
      <alignment vertical="center"/>
    </xf>
    <xf numFmtId="0" fontId="17" fillId="0" borderId="2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2" xfId="0" applyFont="1" applyBorder="1" applyAlignment="1">
      <alignment horizontal="center" vertical="center"/>
    </xf>
    <xf numFmtId="0" fontId="17" fillId="0" borderId="20"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8"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9" xfId="0" applyFont="1" applyBorder="1" applyAlignment="1">
      <alignment horizontal="center"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wrapText="1"/>
    </xf>
    <xf numFmtId="176" fontId="3" fillId="0" borderId="0" xfId="1" applyNumberFormat="1" applyFont="1" applyAlignment="1">
      <alignment horizontal="left"/>
    </xf>
    <xf numFmtId="0" fontId="0" fillId="0" borderId="0" xfId="0" applyBorder="1" applyAlignment="1">
      <alignment horizontal="left"/>
    </xf>
    <xf numFmtId="0" fontId="0" fillId="0" borderId="0" xfId="0" applyBorder="1" applyAlignment="1">
      <alignment horizontal="left" indent="1" shrinkToFit="1"/>
    </xf>
    <xf numFmtId="0" fontId="0" fillId="0" borderId="5" xfId="0" applyBorder="1" applyAlignment="1">
      <alignment horizontal="left" indent="1" shrinkToFit="1"/>
    </xf>
    <xf numFmtId="0" fontId="5" fillId="0" borderId="25" xfId="0" applyFont="1" applyBorder="1" applyAlignment="1">
      <alignment horizontal="center" vertical="center" wrapText="1"/>
    </xf>
    <xf numFmtId="0" fontId="5" fillId="0" borderId="25" xfId="0" applyFont="1" applyBorder="1" applyAlignment="1">
      <alignment horizontal="center" vertical="center"/>
    </xf>
    <xf numFmtId="0" fontId="3" fillId="0" borderId="0" xfId="0" applyNumberFormat="1" applyFont="1" applyAlignment="1">
      <alignment horizontal="left"/>
    </xf>
    <xf numFmtId="0" fontId="5" fillId="0" borderId="17" xfId="0" applyFont="1" applyBorder="1" applyAlignment="1">
      <alignment horizontal="center"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13" fillId="0" borderId="20" xfId="0" applyFont="1" applyBorder="1" applyAlignment="1">
      <alignment horizontal="center" vertical="center" wrapText="1"/>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3" fillId="0" borderId="5" xfId="0" applyFont="1" applyBorder="1" applyAlignment="1">
      <alignment horizontal="center" vertical="center"/>
    </xf>
    <xf numFmtId="0" fontId="3" fillId="0" borderId="0" xfId="0" applyFont="1" applyAlignment="1">
      <alignment horizontal="distributed" vertical="center" indent="1"/>
    </xf>
    <xf numFmtId="49" fontId="3" fillId="0" borderId="0" xfId="0" applyNumberFormat="1" applyFont="1" applyAlignment="1">
      <alignment horizontal="distributed" vertical="center" shrinkToFit="1"/>
    </xf>
    <xf numFmtId="179" fontId="3" fillId="0" borderId="20" xfId="1" applyNumberFormat="1" applyFont="1" applyBorder="1" applyAlignment="1">
      <alignment horizontal="right" vertical="center" shrinkToFit="1"/>
    </xf>
    <xf numFmtId="179" fontId="3" fillId="0" borderId="3" xfId="1" applyNumberFormat="1" applyFont="1" applyBorder="1" applyAlignment="1">
      <alignment horizontal="right" vertical="center" shrinkToFit="1"/>
    </xf>
    <xf numFmtId="179" fontId="3" fillId="0" borderId="25" xfId="1" applyNumberFormat="1" applyFont="1" applyBorder="1" applyAlignment="1">
      <alignment horizontal="right" vertical="center" shrinkToFit="1"/>
    </xf>
    <xf numFmtId="176" fontId="3" fillId="0" borderId="25" xfId="1" applyNumberFormat="1" applyFont="1" applyBorder="1" applyAlignment="1">
      <alignment horizontal="right" vertical="center" shrinkToFit="1"/>
    </xf>
    <xf numFmtId="0" fontId="1" fillId="0" borderId="25" xfId="0" applyFont="1" applyBorder="1" applyAlignment="1">
      <alignment horizontal="center" vertical="center" wrapText="1"/>
    </xf>
    <xf numFmtId="38" fontId="3" fillId="0" borderId="20" xfId="1" applyFont="1" applyBorder="1" applyAlignment="1">
      <alignment horizontal="center" vertical="center" shrinkToFit="1"/>
    </xf>
    <xf numFmtId="38" fontId="3" fillId="0" borderId="1" xfId="1" applyFont="1" applyBorder="1" applyAlignment="1">
      <alignment horizontal="center" vertical="center" shrinkToFit="1"/>
    </xf>
    <xf numFmtId="38" fontId="3" fillId="0" borderId="2" xfId="1" applyFont="1" applyBorder="1" applyAlignment="1">
      <alignment horizontal="center" vertical="center" shrinkToFit="1"/>
    </xf>
    <xf numFmtId="38" fontId="3" fillId="0" borderId="3" xfId="1" applyFont="1" applyBorder="1" applyAlignment="1">
      <alignment horizontal="center" vertical="center" shrinkToFit="1"/>
    </xf>
    <xf numFmtId="38" fontId="3" fillId="0" borderId="4" xfId="1" applyFont="1" applyBorder="1" applyAlignment="1">
      <alignment horizontal="center" vertical="center" shrinkToFit="1"/>
    </xf>
    <xf numFmtId="38" fontId="3" fillId="0" borderId="19" xfId="1" applyFont="1" applyBorder="1" applyAlignment="1">
      <alignment horizontal="center" vertical="center" shrinkToFit="1"/>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center" vertical="center" shrinkToFit="1"/>
    </xf>
    <xf numFmtId="0" fontId="3" fillId="0" borderId="0" xfId="0" applyFont="1" applyAlignment="1">
      <alignment horizontal="left" vertical="justify" wrapText="1"/>
    </xf>
    <xf numFmtId="0" fontId="3"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Alignment="1">
      <alignment horizontal="distributed" vertical="center"/>
    </xf>
    <xf numFmtId="0" fontId="7" fillId="0" borderId="0" xfId="0" applyFont="1" applyAlignment="1">
      <alignment horizontal="center"/>
    </xf>
    <xf numFmtId="49" fontId="3" fillId="0" borderId="0" xfId="0" applyNumberFormat="1" applyFont="1" applyAlignment="1">
      <alignment horizontal="center" vertical="center" shrinkToFit="1"/>
    </xf>
    <xf numFmtId="176" fontId="3" fillId="0" borderId="20" xfId="0" applyNumberFormat="1" applyFont="1" applyBorder="1" applyAlignment="1">
      <alignment horizontal="left" vertical="center" indent="1" shrinkToFit="1"/>
    </xf>
    <xf numFmtId="176" fontId="3" fillId="0" borderId="1" xfId="0" applyNumberFormat="1" applyFont="1" applyBorder="1" applyAlignment="1">
      <alignment horizontal="left" vertical="center" indent="1" shrinkToFit="1"/>
    </xf>
    <xf numFmtId="176" fontId="3" fillId="0" borderId="2" xfId="0" applyNumberFormat="1" applyFont="1" applyBorder="1" applyAlignment="1">
      <alignment horizontal="left" vertical="center" indent="1" shrinkToFit="1"/>
    </xf>
    <xf numFmtId="176" fontId="3" fillId="0" borderId="3" xfId="0" applyNumberFormat="1" applyFont="1" applyBorder="1" applyAlignment="1">
      <alignment horizontal="left" vertical="center" indent="1" shrinkToFit="1"/>
    </xf>
    <xf numFmtId="176" fontId="3" fillId="0" borderId="4" xfId="0" applyNumberFormat="1" applyFont="1" applyBorder="1" applyAlignment="1">
      <alignment horizontal="left" vertical="center" indent="1" shrinkToFit="1"/>
    </xf>
    <xf numFmtId="176" fontId="3" fillId="0" borderId="19" xfId="0" applyNumberFormat="1" applyFont="1" applyBorder="1" applyAlignment="1">
      <alignment horizontal="left" vertical="center" indent="1" shrinkToFit="1"/>
    </xf>
    <xf numFmtId="0" fontId="3" fillId="0" borderId="20"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0" borderId="4" xfId="0" applyFont="1" applyBorder="1" applyAlignment="1">
      <alignment horizontal="left" vertical="center" indent="1" shrinkToFit="1"/>
    </xf>
    <xf numFmtId="0" fontId="3" fillId="0" borderId="19" xfId="0" applyFont="1" applyBorder="1" applyAlignment="1">
      <alignment horizontal="left" vertical="center" indent="1" shrinkToFit="1"/>
    </xf>
    <xf numFmtId="0" fontId="12" fillId="0" borderId="0" xfId="0" applyFont="1" applyBorder="1" applyAlignment="1">
      <alignment horizontal="left" indent="2"/>
    </xf>
    <xf numFmtId="0" fontId="12" fillId="0" borderId="5" xfId="0" applyFont="1" applyBorder="1" applyAlignment="1">
      <alignment horizontal="left" indent="2"/>
    </xf>
    <xf numFmtId="0" fontId="0" fillId="0" borderId="0" xfId="0" applyBorder="1" applyAlignment="1">
      <alignment horizontal="left" indent="2"/>
    </xf>
    <xf numFmtId="0" fontId="0" fillId="0" borderId="5" xfId="0" applyBorder="1" applyAlignment="1">
      <alignment horizontal="left" indent="2"/>
    </xf>
    <xf numFmtId="0" fontId="8" fillId="0" borderId="0" xfId="0" applyFont="1" applyAlignment="1">
      <alignment horizontal="center"/>
    </xf>
    <xf numFmtId="176" fontId="3" fillId="0" borderId="20" xfId="0" applyNumberFormat="1" applyFont="1" applyBorder="1" applyAlignment="1">
      <alignment horizontal="left" vertical="center" indent="1"/>
    </xf>
    <xf numFmtId="176" fontId="3" fillId="0" borderId="1" xfId="0" applyNumberFormat="1" applyFont="1" applyBorder="1" applyAlignment="1">
      <alignment horizontal="left" vertical="center" indent="1"/>
    </xf>
    <xf numFmtId="176" fontId="3" fillId="0" borderId="2" xfId="0" applyNumberFormat="1" applyFont="1" applyBorder="1" applyAlignment="1">
      <alignment horizontal="left" vertical="center" indent="1"/>
    </xf>
    <xf numFmtId="176" fontId="3" fillId="0" borderId="3" xfId="0" applyNumberFormat="1" applyFont="1" applyBorder="1" applyAlignment="1">
      <alignment horizontal="left" vertical="center" indent="1"/>
    </xf>
    <xf numFmtId="176" fontId="3" fillId="0" borderId="4" xfId="0" applyNumberFormat="1" applyFont="1" applyBorder="1" applyAlignment="1">
      <alignment horizontal="left" vertical="center" indent="1"/>
    </xf>
    <xf numFmtId="176" fontId="3" fillId="0" borderId="19" xfId="0" applyNumberFormat="1" applyFont="1" applyBorder="1" applyAlignment="1">
      <alignment horizontal="left" vertical="center" indent="1"/>
    </xf>
    <xf numFmtId="0" fontId="3" fillId="0" borderId="20" xfId="0" applyFont="1" applyBorder="1" applyAlignment="1">
      <alignment horizontal="left" vertical="center" indent="1"/>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19" xfId="0" applyFont="1" applyBorder="1" applyAlignment="1">
      <alignment horizontal="left" vertical="center" inden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36</xdr:col>
      <xdr:colOff>95250</xdr:colOff>
      <xdr:row>5</xdr:row>
      <xdr:rowOff>200025</xdr:rowOff>
    </xdr:from>
    <xdr:to>
      <xdr:col>38</xdr:col>
      <xdr:colOff>85725</xdr:colOff>
      <xdr:row>6</xdr:row>
      <xdr:rowOff>200025</xdr:rowOff>
    </xdr:to>
    <xdr:sp macro="" textlink="">
      <xdr:nvSpPr>
        <xdr:cNvPr id="2" name="円/楕円 1"/>
        <xdr:cNvSpPr/>
      </xdr:nvSpPr>
      <xdr:spPr>
        <a:xfrm>
          <a:off x="5762625" y="1162050"/>
          <a:ext cx="219075" cy="20955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view="pageBreakPreview" zoomScale="60" zoomScaleNormal="100" workbookViewId="0">
      <selection activeCell="B26" sqref="B26:L27"/>
    </sheetView>
  </sheetViews>
  <sheetFormatPr defaultRowHeight="15.95" customHeight="1" x14ac:dyDescent="0.15"/>
  <cols>
    <col min="1" max="1" width="2.125" customWidth="1"/>
    <col min="2" max="2" width="12.25" customWidth="1"/>
    <col min="3" max="3" width="15" customWidth="1"/>
    <col min="7" max="7" width="5.625" customWidth="1"/>
    <col min="8" max="8" width="5" customWidth="1"/>
    <col min="9" max="9" width="5.25" customWidth="1"/>
    <col min="10" max="10" width="3.75" customWidth="1"/>
    <col min="11" max="11" width="5" customWidth="1"/>
    <col min="12" max="12" width="6.25" customWidth="1"/>
    <col min="13" max="13" width="2.125" customWidth="1"/>
  </cols>
  <sheetData>
    <row r="1" spans="1:25" ht="15.95" customHeight="1" x14ac:dyDescent="0.2">
      <c r="E1" s="161" t="s">
        <v>3</v>
      </c>
      <c r="F1" s="159" t="s">
        <v>18</v>
      </c>
      <c r="G1" s="159"/>
      <c r="H1" s="164" t="s">
        <v>42</v>
      </c>
      <c r="I1" s="164"/>
      <c r="J1" s="164"/>
      <c r="K1" s="164"/>
      <c r="L1" s="164"/>
      <c r="M1" s="165"/>
      <c r="P1" s="21" t="s">
        <v>20</v>
      </c>
      <c r="Q1" s="21"/>
      <c r="R1" s="21"/>
      <c r="S1" s="21"/>
      <c r="T1" s="21"/>
      <c r="U1" s="21"/>
      <c r="V1" s="21"/>
      <c r="W1" s="21"/>
      <c r="X1" s="21"/>
      <c r="Y1" s="21"/>
    </row>
    <row r="2" spans="1:25" ht="15.95" customHeight="1" x14ac:dyDescent="0.2">
      <c r="E2" s="162"/>
      <c r="F2" s="160" t="s">
        <v>19</v>
      </c>
      <c r="G2" s="160"/>
      <c r="H2" s="136" t="e">
        <f>#REF!</f>
        <v>#REF!</v>
      </c>
      <c r="I2" s="136"/>
      <c r="J2" s="136"/>
      <c r="K2" s="136"/>
      <c r="L2" s="136"/>
      <c r="M2" s="137"/>
      <c r="P2" s="21"/>
      <c r="Q2" s="167" t="e">
        <f>"　 "&amp;#REF!&amp;"から、別紙のとおり"&amp;#REF!&amp;"書の提出について（通知）があったので、"&amp;#REF!&amp;""&amp;#REF!&amp;"を代理人と定め、下記のとおり"&amp;#REF!&amp;"を行おうとするものです。"</f>
        <v>#REF!</v>
      </c>
      <c r="R2" s="167"/>
      <c r="S2" s="167"/>
      <c r="T2" s="167"/>
      <c r="U2" s="167"/>
      <c r="V2" s="167"/>
      <c r="W2" s="167"/>
      <c r="X2" s="167"/>
      <c r="Y2" s="167"/>
    </row>
    <row r="3" spans="1:25" ht="15.95" customHeight="1" x14ac:dyDescent="0.2">
      <c r="E3" s="19" t="s">
        <v>9</v>
      </c>
      <c r="G3" s="2"/>
      <c r="H3" s="179" t="s">
        <v>10</v>
      </c>
      <c r="I3" s="180"/>
      <c r="J3" s="180"/>
      <c r="K3" s="180"/>
      <c r="L3" s="180"/>
      <c r="M3" s="181"/>
      <c r="P3" s="21"/>
      <c r="Q3" s="167"/>
      <c r="R3" s="167"/>
      <c r="S3" s="167"/>
      <c r="T3" s="167"/>
      <c r="U3" s="167"/>
      <c r="V3" s="167"/>
      <c r="W3" s="167"/>
      <c r="X3" s="167"/>
      <c r="Y3" s="167"/>
    </row>
    <row r="4" spans="1:25" ht="15.95" customHeight="1" thickBot="1" x14ac:dyDescent="0.25">
      <c r="E4" s="16" t="s">
        <v>96</v>
      </c>
      <c r="G4" s="17"/>
      <c r="H4" s="176" t="s">
        <v>4</v>
      </c>
      <c r="I4" s="177"/>
      <c r="J4" s="177"/>
      <c r="K4" s="177"/>
      <c r="L4" s="177"/>
      <c r="M4" s="178"/>
      <c r="P4" s="21"/>
      <c r="Q4" s="167"/>
      <c r="R4" s="167"/>
      <c r="S4" s="167"/>
      <c r="T4" s="167"/>
      <c r="U4" s="167"/>
      <c r="V4" s="167"/>
      <c r="W4" s="167"/>
      <c r="X4" s="167"/>
      <c r="Y4" s="167"/>
    </row>
    <row r="5" spans="1:25" ht="15.95" customHeight="1" x14ac:dyDescent="0.2">
      <c r="A5" s="9"/>
      <c r="B5" s="10"/>
      <c r="C5" s="10"/>
      <c r="D5" s="10"/>
      <c r="E5" s="10"/>
      <c r="F5" s="10"/>
      <c r="G5" s="10"/>
      <c r="H5" s="10"/>
      <c r="I5" s="10"/>
      <c r="J5" s="10"/>
      <c r="K5" s="10"/>
      <c r="L5" s="10"/>
      <c r="M5" s="11"/>
      <c r="P5" s="21"/>
      <c r="Q5" s="167"/>
      <c r="R5" s="167"/>
      <c r="S5" s="167"/>
      <c r="T5" s="167"/>
      <c r="U5" s="167"/>
      <c r="V5" s="167"/>
      <c r="W5" s="167"/>
      <c r="X5" s="167"/>
      <c r="Y5" s="167"/>
    </row>
    <row r="6" spans="1:25" ht="15.95" customHeight="1" x14ac:dyDescent="0.2">
      <c r="A6" s="12"/>
      <c r="B6" s="6" t="s">
        <v>13</v>
      </c>
      <c r="C6" s="163" t="e">
        <f>"　"&amp;#REF!&amp;"金額について"</f>
        <v>#REF!</v>
      </c>
      <c r="D6" s="163"/>
      <c r="E6" s="163"/>
      <c r="F6" s="163"/>
      <c r="G6" s="163"/>
      <c r="H6" s="163"/>
      <c r="I6" s="163"/>
      <c r="J6" s="163"/>
      <c r="K6" s="163"/>
      <c r="L6" s="163"/>
      <c r="M6" s="13"/>
      <c r="O6" t="e">
        <f>IF(#REF!=#REF!,#REF!,#REF!&amp;"り")</f>
        <v>#REF!</v>
      </c>
      <c r="P6" s="21"/>
      <c r="Q6" s="21"/>
      <c r="R6" s="21"/>
      <c r="S6" s="21"/>
      <c r="T6" s="21"/>
      <c r="U6" s="21"/>
      <c r="V6" s="21"/>
      <c r="W6" s="21"/>
      <c r="X6" s="21"/>
      <c r="Y6" s="21"/>
    </row>
    <row r="7" spans="1:25" ht="15.95" customHeight="1" x14ac:dyDescent="0.2">
      <c r="A7" s="12"/>
      <c r="B7" s="6"/>
      <c r="C7" s="166" t="e">
        <f>"　　　（　"&amp;#REF!&amp;"　）"</f>
        <v>#REF!</v>
      </c>
      <c r="D7" s="166"/>
      <c r="E7" s="166"/>
      <c r="F7" s="166"/>
      <c r="G7" s="166"/>
      <c r="H7" s="166"/>
      <c r="I7" s="166"/>
      <c r="J7" s="166"/>
      <c r="K7" s="166"/>
      <c r="L7" s="166"/>
      <c r="M7" s="13"/>
      <c r="P7" s="21" t="s">
        <v>21</v>
      </c>
      <c r="Q7" s="167" t="e">
        <f>"　 "&amp;#REF!&amp;"長から、別紙のとおり"&amp;#REF!&amp;"に係る見積りについて（依頼）があったので、下記のとおり"&amp;#REF!&amp;"りを行おうとするものです。"</f>
        <v>#REF!</v>
      </c>
      <c r="R7" s="167"/>
      <c r="S7" s="167"/>
      <c r="T7" s="167"/>
      <c r="U7" s="167"/>
      <c r="V7" s="167"/>
      <c r="W7" s="167"/>
      <c r="X7" s="167"/>
      <c r="Y7" s="167"/>
    </row>
    <row r="8" spans="1:25" ht="15.95" customHeight="1" x14ac:dyDescent="0.2">
      <c r="A8" s="14"/>
      <c r="B8" s="6"/>
      <c r="C8" s="6"/>
      <c r="D8" s="6"/>
      <c r="E8" s="6"/>
      <c r="F8" s="6"/>
      <c r="G8" s="6"/>
      <c r="H8" s="6"/>
      <c r="I8" s="6"/>
      <c r="J8" s="6"/>
      <c r="K8" s="6"/>
      <c r="L8" s="6"/>
      <c r="M8" s="13"/>
      <c r="P8" s="21"/>
      <c r="Q8" s="167"/>
      <c r="R8" s="167"/>
      <c r="S8" s="167"/>
      <c r="T8" s="167"/>
      <c r="U8" s="167"/>
      <c r="V8" s="167"/>
      <c r="W8" s="167"/>
      <c r="X8" s="167"/>
      <c r="Y8" s="167"/>
    </row>
    <row r="9" spans="1:25" ht="15.95" customHeight="1" x14ac:dyDescent="0.2">
      <c r="A9" s="12"/>
      <c r="B9" s="1"/>
      <c r="C9" s="1"/>
      <c r="D9" s="1"/>
      <c r="E9" s="1"/>
      <c r="F9" s="1"/>
      <c r="G9" s="1"/>
      <c r="H9" s="1"/>
      <c r="I9" s="1"/>
      <c r="J9" s="144" t="s">
        <v>5</v>
      </c>
      <c r="K9" s="145"/>
      <c r="L9" s="145"/>
      <c r="M9" s="146"/>
      <c r="P9" s="21"/>
      <c r="Q9" s="167"/>
      <c r="R9" s="167"/>
      <c r="S9" s="167"/>
      <c r="T9" s="167"/>
      <c r="U9" s="167"/>
      <c r="V9" s="167"/>
      <c r="W9" s="167"/>
      <c r="X9" s="167"/>
      <c r="Y9" s="167"/>
    </row>
    <row r="10" spans="1:25" ht="15.95" customHeight="1" x14ac:dyDescent="0.2">
      <c r="A10" s="12"/>
      <c r="B10" s="6" t="s">
        <v>43</v>
      </c>
      <c r="C10" s="6"/>
      <c r="D10" s="6"/>
      <c r="E10" s="6"/>
      <c r="F10" s="6"/>
      <c r="G10" s="6"/>
      <c r="H10" s="6"/>
      <c r="I10" s="6"/>
      <c r="J10" s="138"/>
      <c r="K10" s="139"/>
      <c r="L10" s="139"/>
      <c r="M10" s="140"/>
      <c r="P10" s="21"/>
      <c r="Q10" s="167"/>
      <c r="R10" s="167"/>
      <c r="S10" s="167"/>
      <c r="T10" s="167"/>
      <c r="U10" s="167"/>
      <c r="V10" s="167"/>
      <c r="W10" s="167"/>
      <c r="X10" s="167"/>
      <c r="Y10" s="167"/>
    </row>
    <row r="11" spans="1:25" ht="15.95" customHeight="1" x14ac:dyDescent="0.2">
      <c r="A11" s="12"/>
      <c r="B11" s="183" t="e">
        <f>#REF!&amp;"書を提出"</f>
        <v>#REF!</v>
      </c>
      <c r="C11" s="183"/>
      <c r="D11" s="183"/>
      <c r="E11" s="183"/>
      <c r="F11" s="94" t="s">
        <v>119</v>
      </c>
      <c r="G11" s="6"/>
      <c r="H11" s="6"/>
      <c r="I11" s="6"/>
      <c r="J11" s="138" t="s">
        <v>133</v>
      </c>
      <c r="K11" s="139"/>
      <c r="L11" s="139"/>
      <c r="M11" s="140"/>
      <c r="P11" s="21"/>
      <c r="Q11" s="167"/>
      <c r="R11" s="167"/>
      <c r="S11" s="167"/>
      <c r="T11" s="167"/>
      <c r="U11" s="167"/>
      <c r="V11" s="167"/>
      <c r="W11" s="167"/>
      <c r="X11" s="167"/>
      <c r="Y11" s="167"/>
    </row>
    <row r="12" spans="1:25" ht="15.95" customHeight="1" x14ac:dyDescent="0.2">
      <c r="A12" s="12"/>
      <c r="B12" s="6"/>
      <c r="C12" s="6"/>
      <c r="D12" s="6"/>
      <c r="E12" s="6"/>
      <c r="F12" s="95" t="s">
        <v>120</v>
      </c>
      <c r="G12" s="6"/>
      <c r="H12" s="6"/>
      <c r="I12" s="6"/>
      <c r="J12" s="138" t="s">
        <v>6</v>
      </c>
      <c r="K12" s="139"/>
      <c r="L12" s="139"/>
      <c r="M12" s="140"/>
      <c r="P12" s="21"/>
      <c r="Q12" s="167"/>
      <c r="R12" s="167"/>
      <c r="S12" s="167"/>
      <c r="T12" s="167"/>
      <c r="U12" s="167"/>
      <c r="V12" s="167"/>
      <c r="W12" s="167"/>
      <c r="X12" s="167"/>
      <c r="Y12" s="167"/>
    </row>
    <row r="13" spans="1:25" ht="15.95" customHeight="1" x14ac:dyDescent="0.2">
      <c r="A13" s="14"/>
      <c r="B13" s="4"/>
      <c r="C13" s="4"/>
      <c r="D13" s="4"/>
      <c r="E13" s="4"/>
      <c r="F13" s="4"/>
      <c r="G13" s="4"/>
      <c r="H13" s="4"/>
      <c r="I13" s="4"/>
      <c r="J13" s="141"/>
      <c r="K13" s="142"/>
      <c r="L13" s="142"/>
      <c r="M13" s="143"/>
      <c r="P13" s="21"/>
      <c r="Q13" s="167"/>
      <c r="R13" s="167"/>
      <c r="S13" s="167"/>
      <c r="T13" s="167"/>
      <c r="U13" s="167"/>
      <c r="V13" s="167"/>
      <c r="W13" s="167"/>
      <c r="X13" s="167"/>
      <c r="Y13" s="167"/>
    </row>
    <row r="14" spans="1:25" ht="18" customHeight="1" x14ac:dyDescent="0.2">
      <c r="A14" s="149" t="s">
        <v>105</v>
      </c>
      <c r="B14" s="150"/>
      <c r="C14" s="191" t="s">
        <v>134</v>
      </c>
      <c r="D14" s="150" t="s">
        <v>110</v>
      </c>
      <c r="E14" s="150"/>
      <c r="F14" s="193" t="s">
        <v>111</v>
      </c>
      <c r="G14" s="150"/>
      <c r="H14" s="144" t="s">
        <v>112</v>
      </c>
      <c r="I14" s="145"/>
      <c r="J14" s="145"/>
      <c r="K14" s="145"/>
      <c r="L14" s="145"/>
      <c r="M14" s="146"/>
      <c r="P14" s="21"/>
      <c r="Q14" s="167"/>
      <c r="R14" s="167"/>
      <c r="S14" s="167"/>
      <c r="T14" s="167"/>
      <c r="U14" s="167"/>
      <c r="V14" s="167"/>
      <c r="W14" s="167"/>
      <c r="X14" s="167"/>
      <c r="Y14" s="167"/>
    </row>
    <row r="15" spans="1:25" ht="18" customHeight="1" x14ac:dyDescent="0.2">
      <c r="A15" s="149"/>
      <c r="B15" s="150"/>
      <c r="C15" s="192"/>
      <c r="D15" s="150"/>
      <c r="E15" s="150"/>
      <c r="F15" s="150"/>
      <c r="G15" s="150"/>
      <c r="H15" s="141"/>
      <c r="I15" s="142"/>
      <c r="J15" s="142"/>
      <c r="K15" s="142"/>
      <c r="L15" s="142"/>
      <c r="M15" s="143"/>
      <c r="P15" s="21"/>
      <c r="Q15" s="167"/>
      <c r="R15" s="167"/>
      <c r="S15" s="167"/>
      <c r="T15" s="167"/>
      <c r="U15" s="167"/>
      <c r="V15" s="167"/>
      <c r="W15" s="167"/>
      <c r="X15" s="167"/>
      <c r="Y15" s="167"/>
    </row>
    <row r="16" spans="1:25" ht="18" customHeight="1" x14ac:dyDescent="0.2">
      <c r="A16" s="190"/>
      <c r="B16" s="152"/>
      <c r="C16" s="198"/>
      <c r="D16" s="151"/>
      <c r="E16" s="152"/>
      <c r="F16" s="151"/>
      <c r="G16" s="152"/>
      <c r="H16" s="90"/>
      <c r="I16" s="6"/>
      <c r="J16" s="6"/>
      <c r="K16" s="6"/>
      <c r="L16" s="6"/>
      <c r="M16" s="13"/>
      <c r="P16" s="21"/>
      <c r="Q16" s="167"/>
      <c r="R16" s="167"/>
      <c r="S16" s="167"/>
      <c r="T16" s="167"/>
      <c r="U16" s="167"/>
      <c r="V16" s="167"/>
      <c r="W16" s="167"/>
      <c r="X16" s="167"/>
      <c r="Y16" s="167"/>
    </row>
    <row r="17" spans="1:25" ht="18" customHeight="1" x14ac:dyDescent="0.2">
      <c r="A17" s="190"/>
      <c r="B17" s="152"/>
      <c r="C17" s="198"/>
      <c r="D17" s="151"/>
      <c r="E17" s="152"/>
      <c r="F17" s="151"/>
      <c r="G17" s="152"/>
      <c r="H17" s="90"/>
      <c r="I17" s="6"/>
      <c r="J17" s="6"/>
      <c r="K17" s="6"/>
      <c r="L17" s="6"/>
      <c r="M17" s="13"/>
      <c r="P17" s="21"/>
      <c r="Q17" s="167"/>
      <c r="R17" s="167"/>
      <c r="S17" s="167"/>
      <c r="T17" s="167"/>
      <c r="U17" s="167"/>
      <c r="V17" s="167"/>
      <c r="W17" s="167"/>
      <c r="X17" s="167"/>
      <c r="Y17" s="167"/>
    </row>
    <row r="18" spans="1:25" ht="18" customHeight="1" x14ac:dyDescent="0.2">
      <c r="A18" s="190"/>
      <c r="B18" s="152"/>
      <c r="C18" s="198"/>
      <c r="D18" s="151"/>
      <c r="E18" s="152"/>
      <c r="F18" s="151"/>
      <c r="G18" s="152"/>
      <c r="H18" s="90"/>
      <c r="I18" s="6"/>
      <c r="J18" s="6"/>
      <c r="K18" s="6"/>
      <c r="L18" s="6"/>
      <c r="M18" s="13"/>
      <c r="P18" s="21"/>
      <c r="Q18" s="167"/>
      <c r="R18" s="167"/>
      <c r="S18" s="167"/>
      <c r="T18" s="167"/>
      <c r="U18" s="167"/>
      <c r="V18" s="167"/>
      <c r="W18" s="167"/>
      <c r="X18" s="167"/>
      <c r="Y18" s="167"/>
    </row>
    <row r="19" spans="1:25" ht="18" customHeight="1" x14ac:dyDescent="0.15">
      <c r="A19" s="155" t="s">
        <v>113</v>
      </c>
      <c r="B19" s="156"/>
      <c r="C19" s="195" t="s">
        <v>114</v>
      </c>
      <c r="D19" s="197" t="s">
        <v>135</v>
      </c>
      <c r="E19" s="156"/>
      <c r="F19" s="197" t="s">
        <v>115</v>
      </c>
      <c r="G19" s="156"/>
      <c r="H19" s="144" t="s">
        <v>116</v>
      </c>
      <c r="I19" s="145"/>
      <c r="J19" s="145"/>
      <c r="K19" s="145"/>
      <c r="L19" s="145"/>
      <c r="M19" s="146"/>
    </row>
    <row r="20" spans="1:25" ht="18" customHeight="1" x14ac:dyDescent="0.15">
      <c r="A20" s="157"/>
      <c r="B20" s="158"/>
      <c r="C20" s="196"/>
      <c r="D20" s="138"/>
      <c r="E20" s="158"/>
      <c r="F20" s="138"/>
      <c r="G20" s="158"/>
      <c r="H20" s="141"/>
      <c r="I20" s="142"/>
      <c r="J20" s="142"/>
      <c r="K20" s="142"/>
      <c r="L20" s="142"/>
      <c r="M20" s="143"/>
    </row>
    <row r="21" spans="1:25" ht="18" customHeight="1" x14ac:dyDescent="0.15">
      <c r="A21" s="153"/>
      <c r="B21" s="154"/>
      <c r="C21" s="154"/>
      <c r="D21" s="154"/>
      <c r="E21" s="154"/>
      <c r="F21" s="154"/>
      <c r="G21" s="154"/>
      <c r="H21" s="91"/>
      <c r="I21" s="84"/>
      <c r="J21" s="84"/>
      <c r="K21" s="6"/>
      <c r="L21" s="6"/>
      <c r="M21" s="13"/>
    </row>
    <row r="22" spans="1:25" ht="18" customHeight="1" x14ac:dyDescent="0.15">
      <c r="A22" s="153"/>
      <c r="B22" s="154"/>
      <c r="C22" s="154"/>
      <c r="D22" s="154"/>
      <c r="E22" s="154"/>
      <c r="F22" s="154"/>
      <c r="G22" s="154"/>
      <c r="H22" s="90"/>
      <c r="I22" s="6"/>
      <c r="J22" s="6"/>
      <c r="K22" s="6"/>
      <c r="L22" s="6"/>
      <c r="M22" s="13"/>
    </row>
    <row r="23" spans="1:25" ht="18" customHeight="1" x14ac:dyDescent="0.15">
      <c r="A23" s="153"/>
      <c r="B23" s="154"/>
      <c r="C23" s="154"/>
      <c r="D23" s="154"/>
      <c r="E23" s="154"/>
      <c r="F23" s="154"/>
      <c r="G23" s="154"/>
      <c r="H23" s="3"/>
      <c r="I23" s="4"/>
      <c r="J23" s="4"/>
      <c r="K23" s="4"/>
      <c r="L23" s="4"/>
      <c r="M23" s="15"/>
    </row>
    <row r="24" spans="1:25" ht="18" customHeight="1" x14ac:dyDescent="0.15">
      <c r="A24" s="12"/>
      <c r="B24" s="6"/>
      <c r="C24" s="6"/>
      <c r="D24" s="6"/>
      <c r="E24" s="6"/>
      <c r="F24" s="6"/>
      <c r="G24" s="6"/>
      <c r="H24" s="6"/>
      <c r="I24" s="6"/>
      <c r="J24" s="6"/>
      <c r="K24" s="6"/>
      <c r="L24" s="6"/>
      <c r="M24" s="13"/>
    </row>
    <row r="25" spans="1:25" ht="18" customHeight="1" x14ac:dyDescent="0.2">
      <c r="A25" s="12"/>
      <c r="B25" s="28" t="s">
        <v>11</v>
      </c>
      <c r="C25" s="6"/>
      <c r="D25" s="6"/>
      <c r="E25" s="6"/>
      <c r="F25" s="6"/>
      <c r="G25" s="6"/>
      <c r="H25" s="6"/>
      <c r="I25" s="6"/>
      <c r="J25" s="6"/>
      <c r="K25" s="6"/>
      <c r="L25" s="6"/>
      <c r="M25" s="13"/>
    </row>
    <row r="26" spans="1:25" ht="18" customHeight="1" x14ac:dyDescent="0.15">
      <c r="A26" s="12"/>
      <c r="B26" s="147" t="e">
        <f>IF(#REF!=起案用紙!P1,起案用紙!Q2,起案用紙!Q7)</f>
        <v>#REF!</v>
      </c>
      <c r="C26" s="147"/>
      <c r="D26" s="147"/>
      <c r="E26" s="147"/>
      <c r="F26" s="147"/>
      <c r="G26" s="147"/>
      <c r="H26" s="147"/>
      <c r="I26" s="147"/>
      <c r="J26" s="147"/>
      <c r="K26" s="147"/>
      <c r="L26" s="147"/>
      <c r="M26" s="13"/>
    </row>
    <row r="27" spans="1:25" ht="18" customHeight="1" x14ac:dyDescent="0.15">
      <c r="A27" s="12"/>
      <c r="B27" s="147"/>
      <c r="C27" s="147"/>
      <c r="D27" s="147"/>
      <c r="E27" s="147"/>
      <c r="F27" s="147"/>
      <c r="G27" s="147"/>
      <c r="H27" s="147"/>
      <c r="I27" s="147"/>
      <c r="J27" s="147"/>
      <c r="K27" s="147"/>
      <c r="L27" s="147"/>
      <c r="M27" s="13"/>
    </row>
    <row r="28" spans="1:25" ht="18" customHeight="1" x14ac:dyDescent="0.15">
      <c r="A28" s="12"/>
      <c r="B28" s="96"/>
      <c r="C28" s="96"/>
      <c r="D28" s="96"/>
      <c r="E28" s="96"/>
      <c r="F28" s="96"/>
      <c r="G28" s="96"/>
      <c r="H28" s="96"/>
      <c r="I28" s="96"/>
      <c r="J28" s="96"/>
      <c r="K28" s="96"/>
      <c r="L28" s="96"/>
      <c r="M28" s="13"/>
    </row>
    <row r="29" spans="1:25" ht="18" customHeight="1" x14ac:dyDescent="0.15">
      <c r="A29" s="12"/>
      <c r="B29" s="139" t="s">
        <v>12</v>
      </c>
      <c r="C29" s="139"/>
      <c r="D29" s="139"/>
      <c r="E29" s="139"/>
      <c r="F29" s="139"/>
      <c r="G29" s="139"/>
      <c r="H29" s="139"/>
      <c r="I29" s="139"/>
      <c r="J29" s="139"/>
      <c r="K29" s="139"/>
      <c r="L29" s="139"/>
      <c r="M29" s="13"/>
    </row>
    <row r="30" spans="1:25" ht="18" customHeight="1" x14ac:dyDescent="0.2">
      <c r="A30" s="12"/>
      <c r="B30" s="20" t="s">
        <v>44</v>
      </c>
      <c r="C30" s="92"/>
      <c r="D30" s="148" t="e">
        <f>#REF!</f>
        <v>#REF!</v>
      </c>
      <c r="E30" s="148"/>
      <c r="F30" s="148"/>
      <c r="G30" s="148"/>
      <c r="H30" s="148"/>
      <c r="I30" s="148"/>
      <c r="J30" s="148"/>
      <c r="K30" s="148"/>
      <c r="L30" s="148"/>
      <c r="M30" s="13"/>
    </row>
    <row r="31" spans="1:25" ht="18" customHeight="1" x14ac:dyDescent="0.2">
      <c r="A31" s="12"/>
      <c r="B31" s="20"/>
      <c r="C31" s="92"/>
      <c r="D31" s="20"/>
      <c r="E31" s="92"/>
      <c r="F31" s="92"/>
      <c r="G31" s="92"/>
      <c r="H31" s="92"/>
      <c r="I31" s="92"/>
      <c r="J31" s="92"/>
      <c r="K31" s="92"/>
      <c r="L31" s="92"/>
      <c r="M31" s="13"/>
    </row>
    <row r="32" spans="1:25" ht="18" customHeight="1" x14ac:dyDescent="0.2">
      <c r="A32" s="12"/>
      <c r="B32" s="20" t="s">
        <v>45</v>
      </c>
      <c r="C32" s="92"/>
      <c r="D32" s="148" t="e">
        <f>#REF!</f>
        <v>#REF!</v>
      </c>
      <c r="E32" s="148"/>
      <c r="F32" s="148"/>
      <c r="G32" s="148"/>
      <c r="H32" s="148"/>
      <c r="I32" s="148"/>
      <c r="J32" s="148"/>
      <c r="K32" s="148"/>
      <c r="L32" s="148"/>
      <c r="M32" s="13"/>
    </row>
    <row r="33" spans="1:13" ht="18" customHeight="1" x14ac:dyDescent="0.2">
      <c r="A33" s="12"/>
      <c r="B33" s="20"/>
      <c r="C33" s="6"/>
      <c r="D33" s="20"/>
      <c r="E33" s="6"/>
      <c r="F33" s="6"/>
      <c r="G33" s="6"/>
      <c r="H33" s="6"/>
      <c r="I33" s="6"/>
      <c r="J33" s="6"/>
      <c r="K33" s="6"/>
      <c r="L33" s="6"/>
      <c r="M33" s="13"/>
    </row>
    <row r="34" spans="1:13" ht="18" customHeight="1" x14ac:dyDescent="0.2">
      <c r="A34" s="12"/>
      <c r="B34" s="20" t="s">
        <v>46</v>
      </c>
      <c r="C34" s="6"/>
      <c r="D34" s="168" t="e">
        <f>#REF!</f>
        <v>#REF!</v>
      </c>
      <c r="E34" s="168"/>
      <c r="F34" s="168"/>
      <c r="G34" s="168"/>
      <c r="H34" s="168"/>
      <c r="I34" s="168"/>
      <c r="J34" s="168"/>
      <c r="K34" s="168"/>
      <c r="L34" s="168"/>
      <c r="M34" s="13"/>
    </row>
    <row r="35" spans="1:13" ht="18" customHeight="1" x14ac:dyDescent="0.2">
      <c r="A35" s="12"/>
      <c r="B35" s="20"/>
      <c r="C35" s="93"/>
      <c r="D35" s="20"/>
      <c r="E35" s="93"/>
      <c r="F35" s="93"/>
      <c r="G35" s="93"/>
      <c r="H35" s="93"/>
      <c r="I35" s="93"/>
      <c r="J35" s="93"/>
      <c r="K35" s="93"/>
      <c r="L35" s="93"/>
      <c r="M35" s="13"/>
    </row>
    <row r="36" spans="1:13" ht="15.95" customHeight="1" x14ac:dyDescent="0.2">
      <c r="A36" s="12"/>
      <c r="B36" s="20" t="s">
        <v>47</v>
      </c>
      <c r="C36" s="6"/>
      <c r="D36" s="168" t="e">
        <f>#REF!</f>
        <v>#REF!</v>
      </c>
      <c r="E36" s="168"/>
      <c r="F36" s="168"/>
      <c r="G36" s="168"/>
      <c r="H36" s="168"/>
      <c r="I36" s="168"/>
      <c r="J36" s="168"/>
      <c r="K36" s="168"/>
      <c r="L36" s="168"/>
      <c r="M36" s="13"/>
    </row>
    <row r="37" spans="1:13" ht="15.95" customHeight="1" x14ac:dyDescent="0.2">
      <c r="A37" s="12"/>
      <c r="B37" s="20"/>
      <c r="C37" s="6"/>
      <c r="D37" s="20"/>
      <c r="E37" s="6"/>
      <c r="F37" s="6"/>
      <c r="G37" s="6"/>
      <c r="H37" s="6"/>
      <c r="I37" s="6"/>
      <c r="J37" s="6"/>
      <c r="K37" s="6"/>
      <c r="L37" s="6"/>
      <c r="M37" s="13"/>
    </row>
    <row r="38" spans="1:13" ht="15.95" customHeight="1" x14ac:dyDescent="0.2">
      <c r="A38" s="12"/>
      <c r="B38" s="20" t="s">
        <v>48</v>
      </c>
      <c r="C38" s="6"/>
      <c r="D38" s="194" t="e">
        <f>#REF!</f>
        <v>#REF!</v>
      </c>
      <c r="E38" s="194"/>
      <c r="F38" s="194"/>
      <c r="G38" s="194"/>
      <c r="H38" s="194"/>
      <c r="I38" s="194"/>
      <c r="J38" s="194"/>
      <c r="K38" s="194"/>
      <c r="L38" s="194"/>
      <c r="M38" s="13"/>
    </row>
    <row r="39" spans="1:13" ht="15.95" customHeight="1" x14ac:dyDescent="0.15">
      <c r="A39" s="12"/>
      <c r="B39" s="6"/>
      <c r="C39" s="6"/>
      <c r="D39" s="6"/>
      <c r="E39" s="6"/>
      <c r="F39" s="6"/>
      <c r="G39" s="6"/>
      <c r="H39" s="6"/>
      <c r="I39" s="6"/>
      <c r="J39" s="6"/>
      <c r="K39" s="6"/>
      <c r="L39" s="6"/>
      <c r="M39" s="13"/>
    </row>
    <row r="40" spans="1:13" ht="15.95" customHeight="1" x14ac:dyDescent="0.15">
      <c r="A40" s="12"/>
      <c r="B40" s="6"/>
      <c r="C40" s="6"/>
      <c r="D40" s="6"/>
      <c r="E40" s="6"/>
      <c r="F40" s="6"/>
      <c r="G40" s="6"/>
      <c r="H40" s="6"/>
      <c r="I40" s="6"/>
      <c r="J40" s="6"/>
      <c r="K40" s="6"/>
      <c r="L40" s="6"/>
      <c r="M40" s="13"/>
    </row>
    <row r="41" spans="1:13" ht="15.95" customHeight="1" x14ac:dyDescent="0.15">
      <c r="A41" s="12"/>
      <c r="B41" s="6"/>
      <c r="C41" s="6"/>
      <c r="D41" s="6"/>
      <c r="E41" s="6"/>
      <c r="F41" s="6"/>
      <c r="G41" s="6"/>
      <c r="H41" s="6"/>
      <c r="I41" s="6"/>
      <c r="J41" s="6"/>
      <c r="K41" s="170" t="s">
        <v>2</v>
      </c>
      <c r="L41" s="171"/>
      <c r="M41" s="13"/>
    </row>
    <row r="42" spans="1:13" ht="15.95" customHeight="1" x14ac:dyDescent="0.15">
      <c r="A42" s="12"/>
      <c r="B42" s="6"/>
      <c r="C42" s="6"/>
      <c r="D42" s="6"/>
      <c r="E42" s="6"/>
      <c r="F42" s="6"/>
      <c r="G42" s="6"/>
      <c r="H42" s="6"/>
      <c r="I42" s="6"/>
      <c r="J42" s="6"/>
      <c r="K42" s="172"/>
      <c r="L42" s="173"/>
      <c r="M42" s="13"/>
    </row>
    <row r="43" spans="1:13" ht="15.95" customHeight="1" x14ac:dyDescent="0.15">
      <c r="A43" s="12"/>
      <c r="B43" s="6"/>
      <c r="C43" s="6"/>
      <c r="D43" s="6"/>
      <c r="E43" s="6"/>
      <c r="F43" s="6"/>
      <c r="G43" s="6"/>
      <c r="H43" s="6"/>
      <c r="I43" s="6"/>
      <c r="J43" s="6"/>
      <c r="K43" s="172"/>
      <c r="L43" s="173"/>
      <c r="M43" s="13"/>
    </row>
    <row r="44" spans="1:13" ht="15.95" customHeight="1" x14ac:dyDescent="0.15">
      <c r="A44" s="12"/>
      <c r="B44" s="6"/>
      <c r="C44" s="6"/>
      <c r="D44" s="6"/>
      <c r="E44" s="6"/>
      <c r="F44" s="6"/>
      <c r="G44" s="6"/>
      <c r="H44" s="6"/>
      <c r="I44" s="6"/>
      <c r="J44" s="6"/>
      <c r="K44" s="172"/>
      <c r="L44" s="173"/>
      <c r="M44" s="13"/>
    </row>
    <row r="45" spans="1:13" ht="15.95" customHeight="1" x14ac:dyDescent="0.15">
      <c r="A45" s="182" t="s">
        <v>15</v>
      </c>
      <c r="B45" s="134"/>
      <c r="C45" s="134"/>
      <c r="D45" s="135"/>
      <c r="E45" s="133" t="s">
        <v>117</v>
      </c>
      <c r="F45" s="134"/>
      <c r="G45" s="134"/>
      <c r="H45" s="134"/>
      <c r="I45" s="135"/>
      <c r="J45" s="6"/>
      <c r="K45" s="174"/>
      <c r="L45" s="175"/>
      <c r="M45" s="13"/>
    </row>
    <row r="46" spans="1:13" ht="15.95" customHeight="1" x14ac:dyDescent="0.15">
      <c r="A46" s="182" t="s">
        <v>16</v>
      </c>
      <c r="B46" s="134"/>
      <c r="C46" s="134"/>
      <c r="D46" s="135"/>
      <c r="E46" s="133" t="s">
        <v>118</v>
      </c>
      <c r="F46" s="134"/>
      <c r="G46" s="134"/>
      <c r="H46" s="134"/>
      <c r="I46" s="135"/>
      <c r="J46" s="3"/>
      <c r="K46" s="4"/>
      <c r="L46" s="4"/>
      <c r="M46" s="15"/>
    </row>
    <row r="47" spans="1:13" ht="15.95" customHeight="1" x14ac:dyDescent="0.15">
      <c r="A47" s="190" t="s">
        <v>0</v>
      </c>
      <c r="B47" s="152"/>
      <c r="C47" s="8" t="s">
        <v>1</v>
      </c>
      <c r="D47" s="184" t="s">
        <v>14</v>
      </c>
      <c r="E47" s="185"/>
      <c r="F47" s="185"/>
      <c r="G47" s="185"/>
      <c r="H47" s="185"/>
      <c r="I47" s="185"/>
      <c r="J47" s="185"/>
      <c r="K47" s="185"/>
      <c r="L47" s="185"/>
      <c r="M47" s="186"/>
    </row>
    <row r="48" spans="1:13" ht="15.95" customHeight="1" x14ac:dyDescent="0.15">
      <c r="A48" s="12"/>
      <c r="B48" s="5"/>
      <c r="C48" s="7"/>
      <c r="D48" s="184"/>
      <c r="E48" s="185"/>
      <c r="F48" s="185"/>
      <c r="G48" s="185"/>
      <c r="H48" s="185"/>
      <c r="I48" s="185"/>
      <c r="J48" s="185"/>
      <c r="K48" s="185"/>
      <c r="L48" s="185"/>
      <c r="M48" s="186"/>
    </row>
    <row r="49" spans="1:13" ht="15.95" customHeight="1" x14ac:dyDescent="0.15">
      <c r="A49" s="12"/>
      <c r="B49" s="5"/>
      <c r="C49" s="7"/>
      <c r="D49" s="184"/>
      <c r="E49" s="185"/>
      <c r="F49" s="185"/>
      <c r="G49" s="185"/>
      <c r="H49" s="185"/>
      <c r="I49" s="185"/>
      <c r="J49" s="185"/>
      <c r="K49" s="185"/>
      <c r="L49" s="185"/>
      <c r="M49" s="186"/>
    </row>
    <row r="50" spans="1:13" ht="15.95" customHeight="1" thickBot="1" x14ac:dyDescent="0.2">
      <c r="A50" s="16"/>
      <c r="B50" s="17"/>
      <c r="C50" s="18"/>
      <c r="D50" s="187"/>
      <c r="E50" s="188"/>
      <c r="F50" s="188"/>
      <c r="G50" s="188"/>
      <c r="H50" s="188"/>
      <c r="I50" s="188"/>
      <c r="J50" s="188"/>
      <c r="K50" s="188"/>
      <c r="L50" s="188"/>
      <c r="M50" s="189"/>
    </row>
    <row r="51" spans="1:13" ht="15.95" customHeight="1" x14ac:dyDescent="0.15">
      <c r="A51" s="169" t="s">
        <v>17</v>
      </c>
      <c r="B51" s="169"/>
      <c r="C51" s="169"/>
      <c r="D51" s="169"/>
      <c r="E51" s="169"/>
      <c r="F51" s="169"/>
      <c r="G51" s="169"/>
      <c r="H51" s="169"/>
      <c r="I51" s="169"/>
      <c r="J51" s="169"/>
      <c r="K51" s="169"/>
      <c r="L51" s="169"/>
      <c r="M51" s="169"/>
    </row>
  </sheetData>
  <mergeCells count="48">
    <mergeCell ref="D36:L36"/>
    <mergeCell ref="D38:L38"/>
    <mergeCell ref="Q7:Y18"/>
    <mergeCell ref="H19:M20"/>
    <mergeCell ref="C19:C20"/>
    <mergeCell ref="D19:E20"/>
    <mergeCell ref="F19:G20"/>
    <mergeCell ref="C16:C18"/>
    <mergeCell ref="D16:E18"/>
    <mergeCell ref="Q2:Y5"/>
    <mergeCell ref="D34:L34"/>
    <mergeCell ref="A51:M51"/>
    <mergeCell ref="K41:L45"/>
    <mergeCell ref="H4:M4"/>
    <mergeCell ref="H3:M3"/>
    <mergeCell ref="A45:D45"/>
    <mergeCell ref="A46:D46"/>
    <mergeCell ref="E45:I45"/>
    <mergeCell ref="B11:E11"/>
    <mergeCell ref="D47:M50"/>
    <mergeCell ref="A47:B47"/>
    <mergeCell ref="C14:C15"/>
    <mergeCell ref="D14:E15"/>
    <mergeCell ref="F14:G15"/>
    <mergeCell ref="A16:B18"/>
    <mergeCell ref="F1:G1"/>
    <mergeCell ref="F2:G2"/>
    <mergeCell ref="E1:E2"/>
    <mergeCell ref="J9:M10"/>
    <mergeCell ref="C6:L6"/>
    <mergeCell ref="H1:M1"/>
    <mergeCell ref="C7:L7"/>
    <mergeCell ref="E46:I46"/>
    <mergeCell ref="H2:M2"/>
    <mergeCell ref="J12:M13"/>
    <mergeCell ref="J11:M11"/>
    <mergeCell ref="H14:M15"/>
    <mergeCell ref="B26:L27"/>
    <mergeCell ref="B29:L29"/>
    <mergeCell ref="D30:L30"/>
    <mergeCell ref="D32:L32"/>
    <mergeCell ref="A14:B15"/>
    <mergeCell ref="F16:G18"/>
    <mergeCell ref="A21:B23"/>
    <mergeCell ref="C21:C23"/>
    <mergeCell ref="D21:E23"/>
    <mergeCell ref="F21:G23"/>
    <mergeCell ref="A19:B20"/>
  </mergeCells>
  <phoneticPr fontId="2"/>
  <printOptions horizontalCentered="1" verticalCentered="1"/>
  <pageMargins left="0.59055118110236227" right="0" top="0.19685039370078741" bottom="0.1968503937007874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view="pageBreakPreview" zoomScale="70" zoomScaleNormal="100" workbookViewId="0">
      <selection activeCell="E2" sqref="E2:G2"/>
    </sheetView>
  </sheetViews>
  <sheetFormatPr defaultRowHeight="20.100000000000001" customHeight="1" x14ac:dyDescent="0.2"/>
  <cols>
    <col min="1" max="1" width="23.5" style="20" customWidth="1"/>
    <col min="2" max="2" width="13.125" style="20" customWidth="1"/>
    <col min="3" max="4" width="13" style="20" customWidth="1"/>
    <col min="5" max="5" width="11.875" style="20" customWidth="1"/>
    <col min="6" max="6" width="7.125" style="20" customWidth="1"/>
    <col min="7" max="7" width="5.875" style="20" customWidth="1"/>
    <col min="8" max="8" width="6.25" style="20" customWidth="1"/>
    <col min="9" max="16384" width="9" style="20"/>
  </cols>
  <sheetData>
    <row r="1" spans="1:13" ht="22.5" customHeight="1" x14ac:dyDescent="0.2">
      <c r="A1" s="24"/>
      <c r="B1" s="24"/>
      <c r="C1" s="24"/>
      <c r="D1" s="24"/>
      <c r="E1" s="301" t="s">
        <v>152</v>
      </c>
      <c r="F1" s="301"/>
      <c r="G1" s="301"/>
      <c r="I1" s="24"/>
      <c r="J1" s="24"/>
      <c r="K1" s="24"/>
      <c r="L1" s="24"/>
      <c r="M1" s="24"/>
    </row>
    <row r="2" spans="1:13" ht="18" customHeight="1" x14ac:dyDescent="0.2">
      <c r="E2" s="301" t="s">
        <v>146</v>
      </c>
      <c r="F2" s="301"/>
      <c r="G2" s="301"/>
    </row>
    <row r="3" spans="1:13" ht="18" customHeight="1" x14ac:dyDescent="0.2">
      <c r="A3" s="62"/>
      <c r="B3" s="62"/>
      <c r="C3" s="62"/>
      <c r="D3" s="62"/>
      <c r="E3" s="62"/>
      <c r="F3" s="62"/>
      <c r="G3" s="62"/>
      <c r="H3" s="62"/>
      <c r="K3" s="86"/>
      <c r="L3" s="86"/>
      <c r="M3" s="86"/>
    </row>
    <row r="4" spans="1:13" ht="18" customHeight="1" x14ac:dyDescent="0.2">
      <c r="A4" s="62"/>
      <c r="B4" s="62"/>
      <c r="C4" s="62"/>
      <c r="D4" s="62"/>
      <c r="E4" s="62"/>
      <c r="F4" s="62"/>
      <c r="G4" s="62"/>
      <c r="H4" s="62"/>
      <c r="K4" s="86"/>
      <c r="L4" s="86"/>
      <c r="M4" s="86"/>
    </row>
    <row r="5" spans="1:13" ht="18" customHeight="1" x14ac:dyDescent="0.2"/>
    <row r="6" spans="1:13" ht="18" customHeight="1" x14ac:dyDescent="0.2">
      <c r="A6" s="148" t="s">
        <v>147</v>
      </c>
      <c r="B6" s="148"/>
      <c r="C6" s="148"/>
      <c r="D6" s="148"/>
      <c r="E6" s="148"/>
      <c r="F6" s="148"/>
      <c r="G6" s="148"/>
      <c r="H6" s="148"/>
      <c r="I6" s="21"/>
    </row>
    <row r="7" spans="1:13" ht="18" customHeight="1" x14ac:dyDescent="0.2">
      <c r="A7" s="42"/>
      <c r="B7" s="42"/>
    </row>
    <row r="8" spans="1:13" ht="18" customHeight="1" x14ac:dyDescent="0.2">
      <c r="A8" s="42"/>
      <c r="B8" s="42"/>
    </row>
    <row r="9" spans="1:13" ht="18" customHeight="1" x14ac:dyDescent="0.2">
      <c r="A9" s="42"/>
      <c r="B9" s="42"/>
    </row>
    <row r="10" spans="1:13" ht="18" customHeight="1" x14ac:dyDescent="0.2">
      <c r="A10" s="42"/>
      <c r="B10" s="42"/>
      <c r="C10" s="42"/>
      <c r="D10" s="300" t="str">
        <f>見積・入札書!H23</f>
        <v>社団法人埼玉県農林公社</v>
      </c>
      <c r="E10" s="300"/>
      <c r="F10" s="300"/>
      <c r="G10" s="88"/>
      <c r="H10" s="42"/>
      <c r="I10" s="42"/>
    </row>
    <row r="11" spans="1:13" ht="18" customHeight="1" x14ac:dyDescent="0.2">
      <c r="C11" s="24"/>
      <c r="D11" s="300" t="str">
        <f>見積・入札書!H24</f>
        <v>理 事 長　　杉　田　勝　彦</v>
      </c>
      <c r="E11" s="300"/>
      <c r="F11" s="300"/>
      <c r="G11" s="88"/>
      <c r="H11" s="21"/>
      <c r="K11" s="64"/>
      <c r="L11" s="42"/>
    </row>
    <row r="12" spans="1:13" ht="18" customHeight="1" x14ac:dyDescent="0.2">
      <c r="E12" s="69"/>
      <c r="F12" s="21"/>
      <c r="G12" s="21"/>
      <c r="H12" s="21"/>
      <c r="K12" s="64"/>
      <c r="L12" s="42"/>
    </row>
    <row r="14" spans="1:13" ht="20.100000000000001" customHeight="1" x14ac:dyDescent="0.2">
      <c r="A14" s="231" t="e">
        <f>#REF!&amp;"の概算払請求について（依頼）"</f>
        <v>#REF!</v>
      </c>
      <c r="B14" s="231"/>
      <c r="C14" s="231"/>
      <c r="D14" s="231"/>
      <c r="E14" s="231"/>
      <c r="F14" s="231"/>
      <c r="G14" s="231"/>
      <c r="H14" s="231"/>
    </row>
    <row r="15" spans="1:13" ht="20.100000000000001" customHeight="1" x14ac:dyDescent="0.2">
      <c r="A15" s="24"/>
      <c r="B15" s="24"/>
      <c r="C15" s="24"/>
      <c r="D15" s="24"/>
      <c r="E15" s="24"/>
      <c r="F15" s="24"/>
      <c r="G15" s="24"/>
      <c r="H15" s="24"/>
    </row>
    <row r="16" spans="1:13" ht="20.100000000000001" customHeight="1" x14ac:dyDescent="0.2">
      <c r="A16" s="147" t="e">
        <f>"　 "&amp;#REF!&amp;"付けで契約した"&amp;#REF!&amp;"について、委託契約書第５条第３項の規定により、下記金額を概算払請求したいので、"&amp;#REF!&amp;"へ別添概算払請求書を送付願います。"</f>
        <v>#REF!</v>
      </c>
      <c r="B16" s="147"/>
      <c r="C16" s="147"/>
      <c r="D16" s="147"/>
      <c r="E16" s="147"/>
      <c r="F16" s="147"/>
      <c r="G16" s="147"/>
      <c r="H16" s="147"/>
    </row>
    <row r="17" spans="1:15" ht="20.100000000000001" customHeight="1" x14ac:dyDescent="0.2">
      <c r="A17" s="147"/>
      <c r="B17" s="147"/>
      <c r="C17" s="147"/>
      <c r="D17" s="147"/>
      <c r="E17" s="147"/>
      <c r="F17" s="147"/>
      <c r="G17" s="147"/>
      <c r="H17" s="147"/>
    </row>
    <row r="18" spans="1:15" ht="20.100000000000001" customHeight="1" x14ac:dyDescent="0.2">
      <c r="A18" s="147"/>
      <c r="B18" s="147"/>
      <c r="C18" s="147"/>
      <c r="D18" s="147"/>
      <c r="E18" s="147"/>
      <c r="F18" s="147"/>
      <c r="G18" s="147"/>
      <c r="H18" s="147"/>
      <c r="J18" s="87"/>
      <c r="K18" s="87"/>
      <c r="L18" s="87"/>
      <c r="M18" s="87"/>
      <c r="N18" s="87"/>
      <c r="O18" s="87"/>
    </row>
    <row r="19" spans="1:15" ht="20.100000000000001" customHeight="1" x14ac:dyDescent="0.2">
      <c r="A19" s="147"/>
      <c r="B19" s="147"/>
      <c r="C19" s="147"/>
      <c r="D19" s="147"/>
      <c r="E19" s="147"/>
      <c r="F19" s="147"/>
      <c r="G19" s="147"/>
      <c r="H19" s="147"/>
      <c r="J19" s="87"/>
      <c r="K19" s="87"/>
      <c r="L19" s="87"/>
      <c r="M19" s="87"/>
      <c r="N19" s="87"/>
      <c r="O19" s="87"/>
    </row>
    <row r="21" spans="1:15" ht="20.100000000000001" customHeight="1" x14ac:dyDescent="0.2">
      <c r="A21" s="231" t="s">
        <v>12</v>
      </c>
      <c r="B21" s="231"/>
      <c r="C21" s="231"/>
      <c r="D21" s="231"/>
      <c r="E21" s="231"/>
      <c r="F21" s="231"/>
      <c r="G21" s="231"/>
      <c r="H21" s="231"/>
    </row>
    <row r="23" spans="1:15" ht="20.100000000000001" customHeight="1" x14ac:dyDescent="0.2">
      <c r="A23" s="221" t="s">
        <v>63</v>
      </c>
      <c r="B23" s="221" t="s">
        <v>91</v>
      </c>
      <c r="C23" s="221" t="s">
        <v>92</v>
      </c>
      <c r="D23" s="221" t="s">
        <v>93</v>
      </c>
      <c r="E23" s="313" t="s">
        <v>94</v>
      </c>
      <c r="F23" s="315" t="s">
        <v>95</v>
      </c>
      <c r="G23" s="315"/>
      <c r="H23" s="221"/>
    </row>
    <row r="24" spans="1:15" s="24" customFormat="1" ht="20.100000000000001" customHeight="1" x14ac:dyDescent="0.2">
      <c r="A24" s="221"/>
      <c r="B24" s="221"/>
      <c r="C24" s="221"/>
      <c r="D24" s="221"/>
      <c r="E24" s="314"/>
      <c r="F24" s="221"/>
      <c r="G24" s="221"/>
      <c r="H24" s="221"/>
    </row>
    <row r="25" spans="1:15" s="69" customFormat="1" ht="20.100000000000001" customHeight="1" x14ac:dyDescent="0.15">
      <c r="A25" s="306" t="e">
        <f>#REF!</f>
        <v>#REF!</v>
      </c>
      <c r="B25" s="305" t="e">
        <f>#REF!</f>
        <v>#REF!</v>
      </c>
      <c r="C25" s="304" t="e">
        <f>B25-D25</f>
        <v>#REF!</v>
      </c>
      <c r="D25" s="305" t="e">
        <f>#REF!</f>
        <v>#REF!</v>
      </c>
      <c r="E25" s="302" t="e">
        <f>B25-D25</f>
        <v>#REF!</v>
      </c>
      <c r="F25" s="307" t="e">
        <f>#REF!</f>
        <v>#REF!</v>
      </c>
      <c r="G25" s="308"/>
      <c r="H25" s="309"/>
    </row>
    <row r="26" spans="1:15" s="69" customFormat="1" ht="20.100000000000001" customHeight="1" x14ac:dyDescent="0.15">
      <c r="A26" s="306"/>
      <c r="B26" s="305"/>
      <c r="C26" s="304"/>
      <c r="D26" s="305"/>
      <c r="E26" s="303"/>
      <c r="F26" s="310"/>
      <c r="G26" s="311"/>
      <c r="H26" s="312"/>
    </row>
    <row r="31" spans="1:15" ht="20.100000000000001" customHeight="1" x14ac:dyDescent="0.2">
      <c r="D31" s="79" t="s">
        <v>151</v>
      </c>
      <c r="E31" s="42" t="s">
        <v>108</v>
      </c>
      <c r="F31" s="42"/>
      <c r="G31" s="42"/>
    </row>
    <row r="32" spans="1:15" ht="20.100000000000001" customHeight="1" x14ac:dyDescent="0.2">
      <c r="E32" s="21" t="s">
        <v>144</v>
      </c>
      <c r="F32" s="21"/>
      <c r="G32" s="21"/>
    </row>
    <row r="33" spans="5:6" ht="20.100000000000001" customHeight="1" x14ac:dyDescent="0.2">
      <c r="E33" s="21" t="s">
        <v>106</v>
      </c>
      <c r="F33" s="21"/>
    </row>
    <row r="34" spans="5:6" ht="20.100000000000001" customHeight="1" x14ac:dyDescent="0.2">
      <c r="E34" s="21" t="s">
        <v>107</v>
      </c>
      <c r="F34" s="21"/>
    </row>
  </sheetData>
  <mergeCells count="20">
    <mergeCell ref="A14:H14"/>
    <mergeCell ref="E25:E26"/>
    <mergeCell ref="C25:C26"/>
    <mergeCell ref="D25:D26"/>
    <mergeCell ref="A23:A24"/>
    <mergeCell ref="A21:H21"/>
    <mergeCell ref="A25:A26"/>
    <mergeCell ref="B25:B26"/>
    <mergeCell ref="F25:H26"/>
    <mergeCell ref="A16:H19"/>
    <mergeCell ref="B23:B24"/>
    <mergeCell ref="C23:C24"/>
    <mergeCell ref="E23:E24"/>
    <mergeCell ref="F23:H24"/>
    <mergeCell ref="D23:D24"/>
    <mergeCell ref="D10:F10"/>
    <mergeCell ref="D11:F11"/>
    <mergeCell ref="A6:H6"/>
    <mergeCell ref="E1:G1"/>
    <mergeCell ref="E2:G2"/>
  </mergeCells>
  <phoneticPr fontId="2"/>
  <printOptions horizontalCentered="1"/>
  <pageMargins left="0.59055118110236227" right="0.59055118110236227" top="1.1811023622047245"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view="pageBreakPreview" zoomScale="55" zoomScaleNormal="100" workbookViewId="0">
      <selection activeCell="J9" sqref="J9"/>
    </sheetView>
  </sheetViews>
  <sheetFormatPr defaultRowHeight="20.100000000000001" customHeight="1" x14ac:dyDescent="0.15"/>
  <cols>
    <col min="1" max="1" width="22.375" customWidth="1"/>
    <col min="2" max="2" width="14.75" customWidth="1"/>
    <col min="3" max="3" width="10.75" customWidth="1"/>
    <col min="4" max="4" width="14.75" customWidth="1"/>
    <col min="5" max="5" width="8" customWidth="1"/>
    <col min="6" max="6" width="3.25" customWidth="1"/>
    <col min="7" max="7" width="8.625" customWidth="1"/>
    <col min="8" max="8" width="3.75" customWidth="1"/>
  </cols>
  <sheetData>
    <row r="1" spans="1:13" ht="24" x14ac:dyDescent="0.25">
      <c r="A1" s="325" t="s">
        <v>90</v>
      </c>
      <c r="B1" s="325"/>
      <c r="C1" s="325"/>
      <c r="D1" s="325"/>
      <c r="E1" s="325"/>
      <c r="F1" s="325"/>
      <c r="G1" s="325"/>
      <c r="H1" s="325"/>
    </row>
    <row r="2" spans="1:13" s="38" customFormat="1" ht="20.100000000000001" customHeight="1" x14ac:dyDescent="0.15"/>
    <row r="3" spans="1:13" s="20" customFormat="1" ht="17.25" x14ac:dyDescent="0.2">
      <c r="A3" s="24"/>
      <c r="B3" s="24"/>
      <c r="C3" s="24"/>
      <c r="D3" s="326" t="s">
        <v>153</v>
      </c>
      <c r="E3" s="326"/>
      <c r="F3" s="326"/>
      <c r="G3" s="326"/>
      <c r="H3" s="86"/>
      <c r="I3" s="24"/>
      <c r="J3" s="24"/>
      <c r="K3" s="24"/>
      <c r="L3" s="24"/>
      <c r="M3" s="24"/>
    </row>
    <row r="4" spans="1:13" s="20" customFormat="1" ht="18" customHeight="1" x14ac:dyDescent="0.2">
      <c r="D4" s="326" t="s">
        <v>154</v>
      </c>
      <c r="E4" s="326"/>
      <c r="F4" s="326"/>
      <c r="G4" s="326"/>
      <c r="H4" s="89"/>
    </row>
    <row r="5" spans="1:13" s="20" customFormat="1" ht="18" customHeight="1" x14ac:dyDescent="0.2"/>
    <row r="6" spans="1:13" s="20" customFormat="1" ht="18" customHeight="1" x14ac:dyDescent="0.2">
      <c r="A6" s="291" t="e">
        <f>"　　　"&amp;#REF!&amp;"　"&amp;#REF!&amp;"　様"</f>
        <v>#REF!</v>
      </c>
      <c r="B6" s="291"/>
      <c r="C6" s="291"/>
      <c r="D6" s="291"/>
      <c r="E6" s="291"/>
      <c r="F6" s="291"/>
      <c r="G6" s="291"/>
      <c r="H6" s="291"/>
      <c r="I6" s="21"/>
    </row>
    <row r="7" spans="1:13" s="20" customFormat="1" ht="18" customHeight="1" x14ac:dyDescent="0.2">
      <c r="A7" s="42"/>
      <c r="B7" s="42"/>
    </row>
    <row r="8" spans="1:13" s="20" customFormat="1" ht="18" customHeight="1" x14ac:dyDescent="0.2">
      <c r="A8" s="42"/>
      <c r="B8" s="42"/>
    </row>
    <row r="9" spans="1:13" s="20" customFormat="1" ht="18" customHeight="1" x14ac:dyDescent="0.2">
      <c r="A9" s="42"/>
      <c r="B9" s="42"/>
      <c r="H9" s="42"/>
      <c r="I9" s="42"/>
    </row>
    <row r="10" spans="1:13" s="20" customFormat="1" ht="18" customHeight="1" x14ac:dyDescent="0.2">
      <c r="C10" s="148" t="str">
        <f>委任状!G21</f>
        <v>埼玉県行田市大字真名板１９７５番１</v>
      </c>
      <c r="D10" s="148"/>
      <c r="E10" s="148"/>
      <c r="F10" s="148"/>
      <c r="G10" s="148"/>
    </row>
    <row r="11" spans="1:13" s="20" customFormat="1" ht="18" customHeight="1" x14ac:dyDescent="0.2">
      <c r="B11" s="24" t="s">
        <v>76</v>
      </c>
      <c r="C11" s="324" t="str">
        <f>見積・入札書!H23</f>
        <v>社団法人埼玉県農林公社</v>
      </c>
      <c r="D11" s="324"/>
      <c r="E11" s="324"/>
      <c r="F11" s="21"/>
      <c r="G11" s="21"/>
      <c r="K11" s="64"/>
      <c r="L11" s="42"/>
    </row>
    <row r="12" spans="1:13" s="20" customFormat="1" ht="18" customHeight="1" x14ac:dyDescent="0.2">
      <c r="C12" s="324" t="str">
        <f>見積・入札書!H24</f>
        <v>理 事 長　　杉　田　勝　彦</v>
      </c>
      <c r="D12" s="324"/>
      <c r="E12" s="324"/>
      <c r="F12" s="21"/>
      <c r="G12" s="21"/>
      <c r="K12" s="64"/>
      <c r="L12" s="42"/>
    </row>
    <row r="13" spans="1:13" s="20" customFormat="1" ht="20.100000000000001" customHeight="1" x14ac:dyDescent="0.2"/>
    <row r="14" spans="1:13" s="20" customFormat="1" ht="20.100000000000001" customHeight="1" x14ac:dyDescent="0.2">
      <c r="A14" s="317" t="e">
        <f>"　 "&amp;#REF!&amp;"付けで契約した"&amp;#REF!&amp;"について、委託契約書第５条第３項の規定により、下記金額を概算払いによって交付されたく請求します。"</f>
        <v>#REF!</v>
      </c>
      <c r="B14" s="317"/>
      <c r="C14" s="317"/>
      <c r="D14" s="317"/>
      <c r="E14" s="317"/>
      <c r="F14" s="317"/>
      <c r="G14" s="317"/>
      <c r="H14" s="317"/>
    </row>
    <row r="15" spans="1:13" s="20" customFormat="1" ht="20.100000000000001" customHeight="1" x14ac:dyDescent="0.2">
      <c r="A15" s="317"/>
      <c r="B15" s="317"/>
      <c r="C15" s="317"/>
      <c r="D15" s="317"/>
      <c r="E15" s="317"/>
      <c r="F15" s="317"/>
      <c r="G15" s="317"/>
      <c r="H15" s="317"/>
    </row>
    <row r="16" spans="1:13" s="20" customFormat="1" ht="20.100000000000001" customHeight="1" x14ac:dyDescent="0.2">
      <c r="A16" s="317"/>
      <c r="B16" s="317"/>
      <c r="C16" s="317"/>
      <c r="D16" s="317"/>
      <c r="E16" s="317"/>
      <c r="F16" s="317"/>
      <c r="G16" s="317"/>
      <c r="H16" s="317"/>
    </row>
    <row r="17" spans="1:8" s="20" customFormat="1" ht="20.100000000000001" customHeight="1" x14ac:dyDescent="0.2">
      <c r="A17" s="317"/>
      <c r="B17" s="317"/>
      <c r="C17" s="317"/>
      <c r="D17" s="317"/>
      <c r="E17" s="317"/>
      <c r="F17" s="317"/>
      <c r="G17" s="317"/>
      <c r="H17" s="317"/>
    </row>
    <row r="18" spans="1:8" s="20" customFormat="1" ht="20.100000000000001" customHeight="1" x14ac:dyDescent="0.2"/>
    <row r="19" spans="1:8" s="20" customFormat="1" ht="20.100000000000001" customHeight="1" x14ac:dyDescent="0.2">
      <c r="A19" s="231" t="s">
        <v>12</v>
      </c>
      <c r="B19" s="231"/>
      <c r="C19" s="231"/>
      <c r="D19" s="231"/>
      <c r="E19" s="231"/>
      <c r="F19" s="231"/>
      <c r="G19" s="231"/>
      <c r="H19" s="231"/>
    </row>
    <row r="20" spans="1:8" s="20" customFormat="1" ht="20.100000000000001" customHeight="1" x14ac:dyDescent="0.2"/>
    <row r="21" spans="1:8" s="20" customFormat="1" ht="20.100000000000001" customHeight="1" x14ac:dyDescent="0.2">
      <c r="A21" s="316" t="s">
        <v>63</v>
      </c>
      <c r="B21" s="316" t="s">
        <v>91</v>
      </c>
      <c r="C21" s="316" t="s">
        <v>92</v>
      </c>
      <c r="D21" s="316" t="s">
        <v>93</v>
      </c>
      <c r="E21" s="316" t="s">
        <v>94</v>
      </c>
      <c r="F21" s="318" t="s">
        <v>95</v>
      </c>
      <c r="G21" s="319"/>
      <c r="H21" s="320"/>
    </row>
    <row r="22" spans="1:8" s="24" customFormat="1" ht="20.100000000000001" customHeight="1" x14ac:dyDescent="0.2">
      <c r="A22" s="316"/>
      <c r="B22" s="316"/>
      <c r="C22" s="316"/>
      <c r="D22" s="316"/>
      <c r="E22" s="316"/>
      <c r="F22" s="321"/>
      <c r="G22" s="322"/>
      <c r="H22" s="323"/>
    </row>
    <row r="23" spans="1:8" s="69" customFormat="1" ht="20.100000000000001" customHeight="1" x14ac:dyDescent="0.15">
      <c r="A23" s="306" t="e">
        <f>#REF!</f>
        <v>#REF!</v>
      </c>
      <c r="B23" s="305" t="e">
        <f>#REF!</f>
        <v>#REF!</v>
      </c>
      <c r="C23" s="304" t="e">
        <f>B23-D23</f>
        <v>#REF!</v>
      </c>
      <c r="D23" s="305" t="e">
        <f>#REF!</f>
        <v>#REF!</v>
      </c>
      <c r="E23" s="304" t="e">
        <f>B23-D23</f>
        <v>#REF!</v>
      </c>
      <c r="F23" s="307" t="e">
        <f>#REF!</f>
        <v>#REF!</v>
      </c>
      <c r="G23" s="308"/>
      <c r="H23" s="309"/>
    </row>
    <row r="24" spans="1:8" s="69" customFormat="1" ht="20.100000000000001" customHeight="1" x14ac:dyDescent="0.15">
      <c r="A24" s="306"/>
      <c r="B24" s="305"/>
      <c r="C24" s="304"/>
      <c r="D24" s="305"/>
      <c r="E24" s="304"/>
      <c r="F24" s="310"/>
      <c r="G24" s="311"/>
      <c r="H24" s="312"/>
    </row>
    <row r="25" spans="1:8" s="20" customFormat="1" ht="20.100000000000001" customHeight="1" x14ac:dyDescent="0.2">
      <c r="A25" s="20" t="s">
        <v>150</v>
      </c>
    </row>
    <row r="26" spans="1:8" s="20" customFormat="1" ht="20.100000000000001" customHeight="1" x14ac:dyDescent="0.2"/>
    <row r="27" spans="1:8" s="20" customFormat="1" ht="20.100000000000001" customHeight="1" x14ac:dyDescent="0.2"/>
    <row r="28" spans="1:8" s="20" customFormat="1" ht="34.5" customHeight="1" x14ac:dyDescent="0.2">
      <c r="C28" s="221" t="s">
        <v>77</v>
      </c>
      <c r="D28" s="221"/>
      <c r="E28" s="221"/>
      <c r="F28" s="221"/>
      <c r="G28" s="221"/>
      <c r="H28" s="221"/>
    </row>
    <row r="29" spans="1:8" s="20" customFormat="1" ht="34.5" customHeight="1" x14ac:dyDescent="0.2">
      <c r="C29" s="72" t="s">
        <v>78</v>
      </c>
      <c r="D29" s="316" t="s">
        <v>79</v>
      </c>
      <c r="E29" s="316"/>
      <c r="F29" s="316"/>
      <c r="G29" s="316"/>
      <c r="H29" s="316"/>
    </row>
    <row r="30" spans="1:8" s="20" customFormat="1" ht="34.5" customHeight="1" x14ac:dyDescent="0.2">
      <c r="C30" s="72" t="s">
        <v>80</v>
      </c>
      <c r="D30" s="316" t="s">
        <v>121</v>
      </c>
      <c r="E30" s="316"/>
      <c r="F30" s="316"/>
      <c r="G30" s="316"/>
      <c r="H30" s="316"/>
    </row>
    <row r="31" spans="1:8" s="20" customFormat="1" ht="18" customHeight="1" x14ac:dyDescent="0.2">
      <c r="C31" s="221" t="s">
        <v>81</v>
      </c>
      <c r="D31" s="315" t="s">
        <v>149</v>
      </c>
      <c r="E31" s="315"/>
      <c r="F31" s="315"/>
      <c r="G31" s="315"/>
      <c r="H31" s="315"/>
    </row>
    <row r="32" spans="1:8" s="20" customFormat="1" ht="18" customHeight="1" x14ac:dyDescent="0.2">
      <c r="C32" s="221"/>
      <c r="D32" s="315"/>
      <c r="E32" s="315"/>
      <c r="F32" s="315"/>
      <c r="G32" s="315"/>
      <c r="H32" s="315"/>
    </row>
    <row r="34" spans="4:5" ht="20.100000000000001" customHeight="1" x14ac:dyDescent="0.2">
      <c r="D34" s="62" t="s">
        <v>151</v>
      </c>
      <c r="E34" s="42" t="s">
        <v>108</v>
      </c>
    </row>
    <row r="35" spans="4:5" ht="20.100000000000001" customHeight="1" x14ac:dyDescent="0.2">
      <c r="E35" s="21" t="s">
        <v>144</v>
      </c>
    </row>
    <row r="36" spans="4:5" ht="20.100000000000001" customHeight="1" x14ac:dyDescent="0.2">
      <c r="E36" s="21" t="s">
        <v>106</v>
      </c>
    </row>
    <row r="37" spans="4:5" ht="20.100000000000001" customHeight="1" x14ac:dyDescent="0.2">
      <c r="E37" s="21" t="s">
        <v>107</v>
      </c>
    </row>
  </sheetData>
  <mergeCells count="26">
    <mergeCell ref="C31:C32"/>
    <mergeCell ref="D29:H29"/>
    <mergeCell ref="D30:H30"/>
    <mergeCell ref="D31:H32"/>
    <mergeCell ref="A1:H1"/>
    <mergeCell ref="A23:A24"/>
    <mergeCell ref="B23:B24"/>
    <mergeCell ref="C23:C24"/>
    <mergeCell ref="D23:D24"/>
    <mergeCell ref="E23:E24"/>
    <mergeCell ref="A21:A22"/>
    <mergeCell ref="B21:B22"/>
    <mergeCell ref="C21:C22"/>
    <mergeCell ref="D3:G3"/>
    <mergeCell ref="D4:G4"/>
    <mergeCell ref="A6:H6"/>
    <mergeCell ref="C10:G10"/>
    <mergeCell ref="D21:D22"/>
    <mergeCell ref="E21:E22"/>
    <mergeCell ref="A14:H17"/>
    <mergeCell ref="C28:H28"/>
    <mergeCell ref="F21:H22"/>
    <mergeCell ref="F23:H24"/>
    <mergeCell ref="C11:E11"/>
    <mergeCell ref="C12:E12"/>
    <mergeCell ref="A19:H19"/>
  </mergeCells>
  <phoneticPr fontId="2"/>
  <printOptions horizontalCentered="1"/>
  <pageMargins left="0.59055118110236227" right="0.19685039370078741" top="0.98425196850393704"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8"/>
  <sheetViews>
    <sheetView view="pageBreakPreview" zoomScale="70" zoomScaleNormal="100" workbookViewId="0">
      <selection activeCell="F4" sqref="F4"/>
    </sheetView>
  </sheetViews>
  <sheetFormatPr defaultRowHeight="18" customHeight="1" x14ac:dyDescent="0.2"/>
  <cols>
    <col min="1" max="1" width="1.25" style="20" customWidth="1"/>
    <col min="2" max="2" width="24.125" style="20" customWidth="1"/>
    <col min="3" max="3" width="14.125" style="20" customWidth="1"/>
    <col min="4" max="4" width="10.5" style="20" customWidth="1"/>
    <col min="5" max="5" width="10.875" style="20" customWidth="1"/>
    <col min="6" max="6" width="15.625" style="20" customWidth="1"/>
    <col min="7" max="7" width="12.5" style="20" customWidth="1"/>
    <col min="8" max="8" width="1.25" style="20" customWidth="1"/>
    <col min="9" max="16384" width="9" style="20"/>
  </cols>
  <sheetData>
    <row r="2" spans="1:19" ht="18" customHeight="1" x14ac:dyDescent="0.2">
      <c r="B2" s="62"/>
      <c r="C2" s="62"/>
      <c r="D2" s="62"/>
      <c r="E2" s="62"/>
      <c r="F2" s="200" t="s">
        <v>123</v>
      </c>
      <c r="G2" s="200"/>
    </row>
    <row r="3" spans="1:19" ht="18" customHeight="1" x14ac:dyDescent="0.2">
      <c r="B3" s="63"/>
      <c r="C3" s="63"/>
      <c r="D3" s="63"/>
      <c r="E3" s="63"/>
      <c r="F3" s="201" t="s">
        <v>124</v>
      </c>
      <c r="G3" s="201"/>
    </row>
    <row r="6" spans="1:19" ht="18" customHeight="1" x14ac:dyDescent="0.2">
      <c r="B6" s="148" t="e">
        <f>"　 "&amp;#REF!&amp;"　　様"</f>
        <v>#REF!</v>
      </c>
      <c r="C6" s="148"/>
      <c r="D6" s="148"/>
    </row>
    <row r="7" spans="1:19" ht="18" customHeight="1" x14ac:dyDescent="0.2">
      <c r="B7" s="62"/>
    </row>
    <row r="8" spans="1:19" ht="18" customHeight="1" x14ac:dyDescent="0.2">
      <c r="B8" s="42"/>
      <c r="C8" s="42"/>
      <c r="D8" s="42"/>
    </row>
    <row r="9" spans="1:19" ht="18" customHeight="1" x14ac:dyDescent="0.2">
      <c r="C9" s="202" t="s">
        <v>74</v>
      </c>
      <c r="D9" s="202"/>
      <c r="E9" s="199" t="str">
        <f>見積・入札書!H23</f>
        <v>社団法人埼玉県農林公社</v>
      </c>
      <c r="F9" s="199"/>
    </row>
    <row r="10" spans="1:19" ht="18" customHeight="1" x14ac:dyDescent="0.2">
      <c r="E10" s="199" t="str">
        <f>見積・入札書!H24</f>
        <v>理 事 長　　杉　田　勝　彦</v>
      </c>
      <c r="F10" s="199"/>
    </row>
    <row r="12" spans="1:19" ht="18" customHeight="1" x14ac:dyDescent="0.2">
      <c r="L12" s="167"/>
      <c r="M12" s="167"/>
      <c r="N12" s="167"/>
      <c r="O12" s="167"/>
      <c r="P12" s="167"/>
      <c r="Q12" s="167"/>
      <c r="R12" s="167"/>
      <c r="S12" s="167"/>
    </row>
    <row r="13" spans="1:19" ht="18" customHeight="1" x14ac:dyDescent="0.2">
      <c r="B13" s="167" t="e">
        <f>"　　　　　"&amp;#REF!&amp;"の"&amp;#REF!&amp;"等
　 　　　　について（依頼）"</f>
        <v>#REF!</v>
      </c>
      <c r="C13" s="167"/>
      <c r="D13" s="167"/>
      <c r="E13" s="167"/>
      <c r="F13" s="167"/>
      <c r="G13" s="167"/>
      <c r="L13" s="167"/>
      <c r="M13" s="167"/>
      <c r="N13" s="167"/>
      <c r="O13" s="167"/>
      <c r="P13" s="167"/>
      <c r="Q13" s="167"/>
      <c r="R13" s="167"/>
      <c r="S13" s="167"/>
    </row>
    <row r="14" spans="1:19" ht="18" customHeight="1" x14ac:dyDescent="0.2">
      <c r="B14" s="167"/>
      <c r="C14" s="167"/>
      <c r="D14" s="167"/>
      <c r="E14" s="167"/>
      <c r="F14" s="167"/>
      <c r="G14" s="167"/>
      <c r="L14" s="167"/>
      <c r="M14" s="167"/>
      <c r="N14" s="167"/>
      <c r="O14" s="167"/>
      <c r="P14" s="167"/>
      <c r="Q14" s="167"/>
      <c r="R14" s="167"/>
      <c r="S14" s="167"/>
    </row>
    <row r="15" spans="1:19" ht="15" customHeight="1" x14ac:dyDescent="0.2">
      <c r="B15" s="167" t="e">
        <f>"　 下記委託業務が、"&amp;#REF!&amp;"完了したので、"&amp;#REF!&amp;"へ別添"&amp;#REF!&amp;"及び"&amp;#REF!&amp;"を送付願います。"</f>
        <v>#REF!</v>
      </c>
      <c r="C15" s="167"/>
      <c r="D15" s="167"/>
      <c r="E15" s="167"/>
      <c r="F15" s="167"/>
      <c r="G15" s="167"/>
      <c r="L15" s="167"/>
      <c r="M15" s="167"/>
      <c r="N15" s="167"/>
      <c r="O15" s="167"/>
      <c r="P15" s="167"/>
      <c r="Q15" s="167"/>
      <c r="R15" s="167"/>
      <c r="S15" s="167"/>
    </row>
    <row r="16" spans="1:19" ht="15" customHeight="1" x14ac:dyDescent="0.2">
      <c r="A16" s="22"/>
      <c r="B16" s="167"/>
      <c r="C16" s="167"/>
      <c r="D16" s="167"/>
      <c r="E16" s="167"/>
      <c r="F16" s="167"/>
      <c r="G16" s="167"/>
    </row>
    <row r="17" spans="1:19" ht="15" customHeight="1" x14ac:dyDescent="0.2">
      <c r="A17" s="22"/>
      <c r="B17" s="167"/>
      <c r="C17" s="167"/>
      <c r="D17" s="167"/>
      <c r="E17" s="167"/>
      <c r="F17" s="167"/>
      <c r="G17" s="167"/>
      <c r="L17" s="167"/>
      <c r="M17" s="167"/>
      <c r="N17" s="167"/>
      <c r="O17" s="167"/>
      <c r="P17" s="167"/>
      <c r="Q17" s="167"/>
      <c r="R17" s="167"/>
      <c r="S17" s="167"/>
    </row>
    <row r="18" spans="1:19" ht="15" customHeight="1" x14ac:dyDescent="0.2">
      <c r="A18" s="22"/>
      <c r="B18" s="34"/>
      <c r="C18" s="34"/>
      <c r="D18" s="34"/>
      <c r="E18" s="34"/>
      <c r="F18" s="34"/>
      <c r="G18" s="34"/>
      <c r="I18" s="22"/>
      <c r="J18" s="22"/>
      <c r="K18" s="22"/>
      <c r="L18" s="167"/>
      <c r="M18" s="167"/>
      <c r="N18" s="167"/>
      <c r="O18" s="167"/>
      <c r="P18" s="167"/>
      <c r="Q18" s="167"/>
      <c r="R18" s="167"/>
      <c r="S18" s="167"/>
    </row>
    <row r="19" spans="1:19" ht="18" customHeight="1" x14ac:dyDescent="0.2">
      <c r="A19" s="23"/>
      <c r="B19" s="23"/>
      <c r="C19" s="23"/>
      <c r="D19" s="23"/>
      <c r="E19" s="23"/>
      <c r="F19" s="23"/>
      <c r="G19" s="23"/>
      <c r="I19" s="22"/>
      <c r="J19" s="22"/>
      <c r="K19" s="22"/>
      <c r="L19" s="167"/>
      <c r="M19" s="167"/>
      <c r="N19" s="167"/>
      <c r="O19" s="167"/>
      <c r="P19" s="167"/>
      <c r="Q19" s="167"/>
      <c r="R19" s="167"/>
      <c r="S19" s="167"/>
    </row>
    <row r="20" spans="1:19" ht="18" customHeight="1" x14ac:dyDescent="0.2">
      <c r="A20" s="231" t="s">
        <v>12</v>
      </c>
      <c r="B20" s="231"/>
      <c r="C20" s="231"/>
      <c r="D20" s="231"/>
      <c r="E20" s="231"/>
      <c r="F20" s="231"/>
      <c r="G20" s="231"/>
    </row>
    <row r="21" spans="1:19" ht="18" customHeight="1" x14ac:dyDescent="0.2">
      <c r="B21" s="218" t="s">
        <v>63</v>
      </c>
      <c r="C21" s="333" t="e">
        <f>#REF!</f>
        <v>#REF!</v>
      </c>
      <c r="D21" s="334"/>
      <c r="E21" s="334"/>
      <c r="F21" s="334"/>
      <c r="G21" s="335"/>
    </row>
    <row r="22" spans="1:19" ht="18" customHeight="1" x14ac:dyDescent="0.2">
      <c r="B22" s="220"/>
      <c r="C22" s="336"/>
      <c r="D22" s="337"/>
      <c r="E22" s="337"/>
      <c r="F22" s="337"/>
      <c r="G22" s="338"/>
    </row>
    <row r="23" spans="1:19" ht="18" customHeight="1" x14ac:dyDescent="0.2">
      <c r="B23" s="218" t="s">
        <v>64</v>
      </c>
      <c r="C23" s="333" t="e">
        <f>#REF!</f>
        <v>#REF!</v>
      </c>
      <c r="D23" s="334"/>
      <c r="E23" s="334"/>
      <c r="F23" s="334"/>
      <c r="G23" s="335"/>
    </row>
    <row r="24" spans="1:19" ht="18" customHeight="1" x14ac:dyDescent="0.2">
      <c r="B24" s="220"/>
      <c r="C24" s="336"/>
      <c r="D24" s="337"/>
      <c r="E24" s="337"/>
      <c r="F24" s="337"/>
      <c r="G24" s="338"/>
    </row>
    <row r="25" spans="1:19" ht="18" customHeight="1" x14ac:dyDescent="0.2">
      <c r="B25" s="218" t="s">
        <v>65</v>
      </c>
      <c r="C25" s="333" t="e">
        <f>#REF!&amp;"から"&amp;#REF!&amp;"まで"</f>
        <v>#REF!</v>
      </c>
      <c r="D25" s="334"/>
      <c r="E25" s="334"/>
      <c r="F25" s="334"/>
      <c r="G25" s="335"/>
    </row>
    <row r="26" spans="1:19" ht="18" customHeight="1" x14ac:dyDescent="0.2">
      <c r="B26" s="220"/>
      <c r="C26" s="336"/>
      <c r="D26" s="337"/>
      <c r="E26" s="337"/>
      <c r="F26" s="337"/>
      <c r="G26" s="338"/>
    </row>
    <row r="27" spans="1:19" ht="18" customHeight="1" x14ac:dyDescent="0.2">
      <c r="B27" s="218" t="s">
        <v>66</v>
      </c>
      <c r="C27" s="327" t="e">
        <f>#REF!</f>
        <v>#REF!</v>
      </c>
      <c r="D27" s="328"/>
      <c r="E27" s="328"/>
      <c r="F27" s="328"/>
      <c r="G27" s="329"/>
    </row>
    <row r="28" spans="1:19" ht="18" customHeight="1" x14ac:dyDescent="0.2">
      <c r="B28" s="220"/>
      <c r="C28" s="330"/>
      <c r="D28" s="331"/>
      <c r="E28" s="331"/>
      <c r="F28" s="331"/>
      <c r="G28" s="332"/>
    </row>
  </sheetData>
  <mergeCells count="19">
    <mergeCell ref="L12:S15"/>
    <mergeCell ref="B15:G17"/>
    <mergeCell ref="L17:S19"/>
    <mergeCell ref="B13:G14"/>
    <mergeCell ref="B27:B28"/>
    <mergeCell ref="C27:G28"/>
    <mergeCell ref="A20:G20"/>
    <mergeCell ref="B21:B22"/>
    <mergeCell ref="C21:G22"/>
    <mergeCell ref="B23:B24"/>
    <mergeCell ref="C23:G24"/>
    <mergeCell ref="B25:B26"/>
    <mergeCell ref="C25:G26"/>
    <mergeCell ref="E10:F10"/>
    <mergeCell ref="F2:G2"/>
    <mergeCell ref="F3:G3"/>
    <mergeCell ref="B6:D6"/>
    <mergeCell ref="C9:D9"/>
    <mergeCell ref="E9:F9"/>
  </mergeCells>
  <phoneticPr fontId="2"/>
  <printOptions horizontalCentered="1"/>
  <pageMargins left="0.39370078740157483" right="0.39370078740157483" top="0.98425196850393704" bottom="0.98425196850393704" header="0.51181102362204722" footer="0.51181102362204722"/>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view="pageBreakPreview" zoomScale="60" zoomScaleNormal="100" workbookViewId="0">
      <selection activeCell="H14" sqref="H14:M15"/>
    </sheetView>
  </sheetViews>
  <sheetFormatPr defaultRowHeight="15.95" customHeight="1" x14ac:dyDescent="0.15"/>
  <cols>
    <col min="1" max="1" width="2.125" customWidth="1"/>
    <col min="2" max="2" width="11.625" customWidth="1"/>
    <col min="3" max="3" width="16.375" customWidth="1"/>
    <col min="4" max="4" width="6.75" customWidth="1"/>
    <col min="7" max="7" width="5.625" customWidth="1"/>
    <col min="8" max="8" width="5" customWidth="1"/>
    <col min="9" max="9" width="6.625" customWidth="1"/>
    <col min="10" max="10" width="3.75" customWidth="1"/>
    <col min="11" max="11" width="5" customWidth="1"/>
    <col min="12" max="12" width="6.25" customWidth="1"/>
    <col min="13" max="13" width="2.125" customWidth="1"/>
  </cols>
  <sheetData>
    <row r="1" spans="1:16" ht="15.95" customHeight="1" x14ac:dyDescent="0.15">
      <c r="E1" s="161" t="s">
        <v>3</v>
      </c>
      <c r="F1" s="159" t="s">
        <v>67</v>
      </c>
      <c r="G1" s="159"/>
      <c r="H1" s="164" t="s">
        <v>42</v>
      </c>
      <c r="I1" s="164"/>
      <c r="J1" s="164"/>
      <c r="K1" s="164"/>
      <c r="L1" s="164"/>
      <c r="M1" s="165"/>
    </row>
    <row r="2" spans="1:16" ht="15.95" customHeight="1" x14ac:dyDescent="0.15">
      <c r="E2" s="162"/>
      <c r="F2" s="160" t="s">
        <v>68</v>
      </c>
      <c r="G2" s="160"/>
      <c r="H2" s="136" t="e">
        <f>#REF!</f>
        <v>#REF!</v>
      </c>
      <c r="I2" s="136"/>
      <c r="J2" s="136"/>
      <c r="K2" s="136"/>
      <c r="L2" s="136"/>
      <c r="M2" s="137"/>
    </row>
    <row r="3" spans="1:16" ht="15.95" customHeight="1" x14ac:dyDescent="0.15">
      <c r="E3" s="19" t="s">
        <v>9</v>
      </c>
      <c r="G3" s="2"/>
      <c r="H3" s="179" t="s">
        <v>69</v>
      </c>
      <c r="I3" s="180"/>
      <c r="J3" s="180"/>
      <c r="K3" s="180"/>
      <c r="L3" s="180"/>
      <c r="M3" s="181"/>
    </row>
    <row r="4" spans="1:16" ht="15.95" customHeight="1" thickBot="1" x14ac:dyDescent="0.2">
      <c r="E4" s="16" t="s">
        <v>96</v>
      </c>
      <c r="G4" s="17"/>
      <c r="H4" s="176" t="s">
        <v>4</v>
      </c>
      <c r="I4" s="177"/>
      <c r="J4" s="177"/>
      <c r="K4" s="177"/>
      <c r="L4" s="177"/>
      <c r="M4" s="178"/>
    </row>
    <row r="5" spans="1:16" ht="15.95" customHeight="1" x14ac:dyDescent="0.15">
      <c r="A5" s="9"/>
      <c r="B5" s="10"/>
      <c r="C5" s="10"/>
      <c r="D5" s="10"/>
      <c r="E5" s="10"/>
      <c r="F5" s="10"/>
      <c r="G5" s="10"/>
      <c r="H5" s="10"/>
      <c r="I5" s="10"/>
      <c r="J5" s="10"/>
      <c r="K5" s="10"/>
      <c r="L5" s="10"/>
      <c r="M5" s="11"/>
    </row>
    <row r="6" spans="1:16" ht="15.95" customHeight="1" x14ac:dyDescent="0.15">
      <c r="A6" s="12"/>
      <c r="B6" s="6" t="s">
        <v>13</v>
      </c>
      <c r="C6" s="163" t="str">
        <f>"　委託業務の引渡書について"</f>
        <v>　委託業務の引渡書について</v>
      </c>
      <c r="D6" s="163"/>
      <c r="E6" s="163"/>
      <c r="F6" s="163"/>
      <c r="G6" s="163"/>
      <c r="H6" s="163"/>
      <c r="I6" s="163"/>
      <c r="J6" s="163"/>
      <c r="K6" s="163"/>
      <c r="L6" s="163"/>
      <c r="M6" s="13"/>
      <c r="O6" t="e">
        <f>IF(#REF!=#REF!,#REF!,#REF!&amp;"り")</f>
        <v>#REF!</v>
      </c>
    </row>
    <row r="7" spans="1:16" ht="15.95" customHeight="1" x14ac:dyDescent="0.15">
      <c r="A7" s="12"/>
      <c r="B7" s="6"/>
      <c r="C7" s="166" t="e">
        <f>"　　　（　"&amp;#REF!&amp;"　）"</f>
        <v>#REF!</v>
      </c>
      <c r="D7" s="166"/>
      <c r="E7" s="166"/>
      <c r="F7" s="166"/>
      <c r="G7" s="166"/>
      <c r="H7" s="166"/>
      <c r="I7" s="166"/>
      <c r="J7" s="166"/>
      <c r="K7" s="166"/>
      <c r="L7" s="166"/>
      <c r="M7" s="13"/>
    </row>
    <row r="8" spans="1:16" ht="15.95" customHeight="1" x14ac:dyDescent="0.15">
      <c r="A8" s="14"/>
      <c r="B8" s="6"/>
      <c r="C8" s="6"/>
      <c r="D8" s="6"/>
      <c r="E8" s="6"/>
      <c r="F8" s="6"/>
      <c r="G8" s="6"/>
      <c r="H8" s="6"/>
      <c r="I8" s="6"/>
      <c r="J8" s="6"/>
      <c r="K8" s="6"/>
      <c r="L8" s="6"/>
      <c r="M8" s="13"/>
    </row>
    <row r="9" spans="1:16" ht="15.95" customHeight="1" x14ac:dyDescent="0.15">
      <c r="A9" s="12"/>
      <c r="B9" s="1"/>
      <c r="C9" s="1"/>
      <c r="D9" s="1"/>
      <c r="E9" s="1"/>
      <c r="F9" s="1"/>
      <c r="G9" s="1"/>
      <c r="H9" s="1"/>
      <c r="I9" s="1"/>
      <c r="J9" s="144" t="s">
        <v>5</v>
      </c>
      <c r="K9" s="145"/>
      <c r="L9" s="145"/>
      <c r="M9" s="146"/>
    </row>
    <row r="10" spans="1:16" ht="15.95" customHeight="1" x14ac:dyDescent="0.15">
      <c r="A10" s="12"/>
      <c r="B10" s="286" t="s">
        <v>43</v>
      </c>
      <c r="C10" s="286"/>
      <c r="D10" s="287" t="s">
        <v>125</v>
      </c>
      <c r="E10" s="287"/>
      <c r="F10" s="287"/>
      <c r="G10" s="287"/>
      <c r="H10" s="287"/>
      <c r="I10" s="288"/>
      <c r="J10" s="138"/>
      <c r="K10" s="139"/>
      <c r="L10" s="139"/>
      <c r="M10" s="140"/>
    </row>
    <row r="11" spans="1:16" ht="15.95" customHeight="1" x14ac:dyDescent="0.15">
      <c r="A11" s="12"/>
      <c r="B11" s="183" t="s">
        <v>126</v>
      </c>
      <c r="C11" s="183"/>
      <c r="D11" s="183"/>
      <c r="E11" s="183"/>
      <c r="F11" s="341" t="s">
        <v>119</v>
      </c>
      <c r="G11" s="341"/>
      <c r="H11" s="341"/>
      <c r="I11" s="342"/>
      <c r="J11" s="138" t="s">
        <v>7</v>
      </c>
      <c r="K11" s="139"/>
      <c r="L11" s="139"/>
      <c r="M11" s="140"/>
    </row>
    <row r="12" spans="1:16" ht="15.95" customHeight="1" x14ac:dyDescent="0.15">
      <c r="A12" s="12"/>
      <c r="B12" s="6"/>
      <c r="C12" s="6"/>
      <c r="D12" s="6"/>
      <c r="E12" s="6"/>
      <c r="F12" s="339" t="s">
        <v>127</v>
      </c>
      <c r="G12" s="339"/>
      <c r="H12" s="339"/>
      <c r="I12" s="340"/>
      <c r="J12" s="138" t="s">
        <v>6</v>
      </c>
      <c r="K12" s="139"/>
      <c r="L12" s="139"/>
      <c r="M12" s="140"/>
    </row>
    <row r="13" spans="1:16" ht="15.75" customHeight="1" x14ac:dyDescent="0.15">
      <c r="A13" s="14"/>
      <c r="B13" s="4"/>
      <c r="C13" s="4"/>
      <c r="D13" s="4"/>
      <c r="E13" s="4"/>
      <c r="F13" s="4"/>
      <c r="G13" s="4"/>
      <c r="H13" s="4"/>
      <c r="I13" s="4"/>
      <c r="J13" s="141"/>
      <c r="K13" s="142"/>
      <c r="L13" s="142"/>
      <c r="M13" s="143"/>
    </row>
    <row r="14" spans="1:16" ht="18" customHeight="1" x14ac:dyDescent="0.2">
      <c r="A14" s="149" t="s">
        <v>105</v>
      </c>
      <c r="B14" s="150"/>
      <c r="C14" s="191" t="s">
        <v>134</v>
      </c>
      <c r="D14" s="150" t="s">
        <v>110</v>
      </c>
      <c r="E14" s="150"/>
      <c r="F14" s="289" t="s">
        <v>111</v>
      </c>
      <c r="G14" s="290"/>
      <c r="H14" s="144" t="s">
        <v>112</v>
      </c>
      <c r="I14" s="145"/>
      <c r="J14" s="145"/>
      <c r="K14" s="145"/>
      <c r="L14" s="145"/>
      <c r="M14" s="146"/>
      <c r="P14" s="21"/>
    </row>
    <row r="15" spans="1:16" ht="18" customHeight="1" x14ac:dyDescent="0.2">
      <c r="A15" s="149"/>
      <c r="B15" s="150"/>
      <c r="C15" s="192"/>
      <c r="D15" s="150"/>
      <c r="E15" s="150"/>
      <c r="F15" s="290"/>
      <c r="G15" s="290"/>
      <c r="H15" s="141"/>
      <c r="I15" s="142"/>
      <c r="J15" s="142"/>
      <c r="K15" s="142"/>
      <c r="L15" s="142"/>
      <c r="M15" s="143"/>
      <c r="P15" s="21"/>
    </row>
    <row r="16" spans="1:16" ht="18" customHeight="1" x14ac:dyDescent="0.2">
      <c r="A16" s="190"/>
      <c r="B16" s="152"/>
      <c r="C16" s="198"/>
      <c r="D16" s="151"/>
      <c r="E16" s="152"/>
      <c r="F16" s="151"/>
      <c r="G16" s="152"/>
      <c r="H16" s="90"/>
      <c r="I16" s="6"/>
      <c r="J16" s="6"/>
      <c r="K16" s="6"/>
      <c r="L16" s="6"/>
      <c r="M16" s="13"/>
      <c r="P16" s="21"/>
    </row>
    <row r="17" spans="1:16" ht="18" customHeight="1" x14ac:dyDescent="0.2">
      <c r="A17" s="190"/>
      <c r="B17" s="152"/>
      <c r="C17" s="198"/>
      <c r="D17" s="151"/>
      <c r="E17" s="152"/>
      <c r="F17" s="151"/>
      <c r="G17" s="152"/>
      <c r="H17" s="90"/>
      <c r="I17" s="6"/>
      <c r="J17" s="6"/>
      <c r="K17" s="6"/>
      <c r="L17" s="6"/>
      <c r="M17" s="13"/>
      <c r="P17" s="21"/>
    </row>
    <row r="18" spans="1:16" ht="18" customHeight="1" x14ac:dyDescent="0.2">
      <c r="A18" s="190"/>
      <c r="B18" s="152"/>
      <c r="C18" s="198"/>
      <c r="D18" s="151"/>
      <c r="E18" s="152"/>
      <c r="F18" s="151"/>
      <c r="G18" s="152"/>
      <c r="H18" s="90"/>
      <c r="I18" s="6"/>
      <c r="J18" s="6"/>
      <c r="K18" s="6"/>
      <c r="L18" s="6"/>
      <c r="M18" s="13"/>
      <c r="P18" s="21"/>
    </row>
    <row r="19" spans="1:16" ht="18" customHeight="1" x14ac:dyDescent="0.15">
      <c r="A19" s="292" t="s">
        <v>113</v>
      </c>
      <c r="B19" s="293"/>
      <c r="C19" s="195" t="s">
        <v>122</v>
      </c>
      <c r="D19" s="296" t="s">
        <v>155</v>
      </c>
      <c r="E19" s="297"/>
      <c r="F19" s="197" t="s">
        <v>115</v>
      </c>
      <c r="G19" s="156"/>
      <c r="H19" s="144" t="s">
        <v>116</v>
      </c>
      <c r="I19" s="145"/>
      <c r="J19" s="145"/>
      <c r="K19" s="145"/>
      <c r="L19" s="145"/>
      <c r="M19" s="146"/>
    </row>
    <row r="20" spans="1:16" ht="18" customHeight="1" x14ac:dyDescent="0.15">
      <c r="A20" s="294"/>
      <c r="B20" s="295"/>
      <c r="C20" s="196"/>
      <c r="D20" s="298"/>
      <c r="E20" s="299"/>
      <c r="F20" s="138"/>
      <c r="G20" s="158"/>
      <c r="H20" s="141"/>
      <c r="I20" s="142"/>
      <c r="J20" s="142"/>
      <c r="K20" s="142"/>
      <c r="L20" s="142"/>
      <c r="M20" s="143"/>
    </row>
    <row r="21" spans="1:16" ht="18" customHeight="1" x14ac:dyDescent="0.15">
      <c r="A21" s="153"/>
      <c r="B21" s="154"/>
      <c r="C21" s="154"/>
      <c r="D21" s="154"/>
      <c r="E21" s="154"/>
      <c r="F21" s="154"/>
      <c r="G21" s="154"/>
      <c r="H21" s="91"/>
      <c r="I21" s="84"/>
      <c r="J21" s="84"/>
      <c r="K21" s="6"/>
      <c r="L21" s="6"/>
      <c r="M21" s="13"/>
    </row>
    <row r="22" spans="1:16" ht="18" customHeight="1" x14ac:dyDescent="0.15">
      <c r="A22" s="153"/>
      <c r="B22" s="154"/>
      <c r="C22" s="154"/>
      <c r="D22" s="154"/>
      <c r="E22" s="154"/>
      <c r="F22" s="154"/>
      <c r="G22" s="154"/>
      <c r="H22" s="90"/>
      <c r="I22" s="6"/>
      <c r="J22" s="6"/>
      <c r="K22" s="6"/>
      <c r="L22" s="6"/>
      <c r="M22" s="13"/>
    </row>
    <row r="23" spans="1:16" ht="18" customHeight="1" x14ac:dyDescent="0.15">
      <c r="A23" s="153"/>
      <c r="B23" s="154"/>
      <c r="C23" s="154"/>
      <c r="D23" s="154"/>
      <c r="E23" s="154"/>
      <c r="F23" s="154"/>
      <c r="G23" s="154"/>
      <c r="H23" s="3"/>
      <c r="I23" s="4"/>
      <c r="J23" s="4"/>
      <c r="K23" s="4"/>
      <c r="L23" s="4"/>
      <c r="M23" s="15"/>
    </row>
    <row r="24" spans="1:16" ht="15.95" customHeight="1" x14ac:dyDescent="0.15">
      <c r="A24" s="12"/>
      <c r="B24" s="6"/>
      <c r="C24" s="6"/>
      <c r="D24" s="6"/>
      <c r="E24" s="6"/>
      <c r="F24" s="6"/>
      <c r="G24" s="6"/>
      <c r="H24" s="6"/>
      <c r="I24" s="6"/>
      <c r="J24" s="6"/>
      <c r="K24" s="6"/>
      <c r="L24" s="6"/>
      <c r="M24" s="13"/>
    </row>
    <row r="25" spans="1:16" ht="15.95" customHeight="1" x14ac:dyDescent="0.15">
      <c r="A25" s="12"/>
      <c r="B25" s="6" t="s">
        <v>11</v>
      </c>
      <c r="C25" s="6"/>
      <c r="D25" s="6"/>
      <c r="E25" s="6"/>
      <c r="F25" s="6"/>
      <c r="G25" s="6"/>
      <c r="H25" s="6"/>
      <c r="I25" s="6"/>
      <c r="J25" s="6"/>
      <c r="K25" s="6"/>
      <c r="L25" s="6"/>
      <c r="M25" s="13"/>
    </row>
    <row r="26" spans="1:16" ht="15.95" customHeight="1" x14ac:dyDescent="0.15">
      <c r="A26" s="12"/>
      <c r="B26" s="147" t="e">
        <f>"　 "&amp;#REF!&amp;"付けで受託した「"&amp;#REF!&amp;"」が完了検査の結果合格したので、成果品引渡書を"&amp;#REF!&amp;"あてに提出しようとするものです。"</f>
        <v>#REF!</v>
      </c>
      <c r="C26" s="147"/>
      <c r="D26" s="147"/>
      <c r="E26" s="147"/>
      <c r="F26" s="147"/>
      <c r="G26" s="147"/>
      <c r="H26" s="147"/>
      <c r="I26" s="147"/>
      <c r="J26" s="147"/>
      <c r="K26" s="147"/>
      <c r="L26" s="147"/>
      <c r="M26" s="13"/>
    </row>
    <row r="27" spans="1:16" ht="15.95" customHeight="1" x14ac:dyDescent="0.15">
      <c r="A27" s="12"/>
      <c r="B27" s="147"/>
      <c r="C27" s="147"/>
      <c r="D27" s="147"/>
      <c r="E27" s="147"/>
      <c r="F27" s="147"/>
      <c r="G27" s="147"/>
      <c r="H27" s="147"/>
      <c r="I27" s="147"/>
      <c r="J27" s="147"/>
      <c r="K27" s="147"/>
      <c r="L27" s="147"/>
      <c r="M27" s="13"/>
    </row>
    <row r="28" spans="1:16" ht="15.95" customHeight="1" x14ac:dyDescent="0.15">
      <c r="A28" s="12"/>
      <c r="B28" s="147"/>
      <c r="C28" s="147"/>
      <c r="D28" s="147"/>
      <c r="E28" s="147"/>
      <c r="F28" s="147"/>
      <c r="G28" s="147"/>
      <c r="H28" s="147"/>
      <c r="I28" s="147"/>
      <c r="J28" s="147"/>
      <c r="K28" s="147"/>
      <c r="L28" s="147"/>
      <c r="M28" s="13"/>
    </row>
    <row r="29" spans="1:16" ht="15.95" customHeight="1" x14ac:dyDescent="0.15">
      <c r="A29" s="12"/>
      <c r="B29" s="34"/>
      <c r="C29" s="34"/>
      <c r="D29" s="34"/>
      <c r="E29" s="34"/>
      <c r="F29" s="34"/>
      <c r="G29" s="34"/>
      <c r="H29" s="34"/>
      <c r="I29" s="34"/>
      <c r="J29" s="34"/>
      <c r="K29" s="34"/>
      <c r="L29" s="34"/>
      <c r="M29" s="13"/>
    </row>
    <row r="30" spans="1:16" ht="15.95" customHeight="1" x14ac:dyDescent="0.15">
      <c r="A30" s="12"/>
      <c r="B30" s="169" t="s">
        <v>12</v>
      </c>
      <c r="C30" s="169"/>
      <c r="D30" s="169"/>
      <c r="E30" s="169"/>
      <c r="F30" s="169"/>
      <c r="G30" s="169"/>
      <c r="H30" s="169"/>
      <c r="I30" s="169"/>
      <c r="J30" s="169"/>
      <c r="K30" s="169"/>
      <c r="L30" s="169"/>
      <c r="M30" s="13"/>
    </row>
    <row r="31" spans="1:16" ht="15.95" customHeight="1" x14ac:dyDescent="0.2">
      <c r="A31" s="12"/>
      <c r="B31" s="20" t="s">
        <v>44</v>
      </c>
      <c r="C31" s="6"/>
      <c r="D31" s="148" t="e">
        <f>#REF!</f>
        <v>#REF!</v>
      </c>
      <c r="E31" s="148"/>
      <c r="F31" s="148"/>
      <c r="G31" s="148"/>
      <c r="H31" s="148"/>
      <c r="I31" s="148"/>
      <c r="J31" s="148"/>
      <c r="K31" s="148"/>
      <c r="L31" s="148"/>
      <c r="M31" s="13"/>
    </row>
    <row r="32" spans="1:16" ht="15.95" customHeight="1" x14ac:dyDescent="0.2">
      <c r="A32" s="12"/>
      <c r="B32" s="20"/>
      <c r="C32" s="6"/>
      <c r="D32" s="42"/>
      <c r="E32" s="41"/>
      <c r="F32" s="41"/>
      <c r="G32" s="41"/>
      <c r="H32" s="41"/>
      <c r="I32" s="41"/>
      <c r="J32" s="41"/>
      <c r="K32" s="41"/>
      <c r="L32" s="41"/>
      <c r="M32" s="13"/>
    </row>
    <row r="33" spans="1:13" ht="15.95" customHeight="1" x14ac:dyDescent="0.2">
      <c r="A33" s="12"/>
      <c r="B33" s="20" t="s">
        <v>45</v>
      </c>
      <c r="C33" s="6"/>
      <c r="D33" s="148" t="e">
        <f>#REF!</f>
        <v>#REF!</v>
      </c>
      <c r="E33" s="148"/>
      <c r="F33" s="148"/>
      <c r="G33" s="148"/>
      <c r="H33" s="148"/>
      <c r="I33" s="148"/>
      <c r="J33" s="148"/>
      <c r="K33" s="148"/>
      <c r="L33" s="148"/>
      <c r="M33" s="13"/>
    </row>
    <row r="34" spans="1:13" ht="15.95" customHeight="1" x14ac:dyDescent="0.2">
      <c r="A34" s="12"/>
      <c r="B34" s="20"/>
      <c r="C34" s="6"/>
      <c r="D34" s="42"/>
      <c r="E34" s="41"/>
      <c r="F34" s="41"/>
      <c r="G34" s="41"/>
      <c r="H34" s="41"/>
      <c r="I34" s="41"/>
      <c r="J34" s="41"/>
      <c r="K34" s="41"/>
      <c r="L34" s="41"/>
      <c r="M34" s="13"/>
    </row>
    <row r="35" spans="1:13" ht="15.95" customHeight="1" x14ac:dyDescent="0.2">
      <c r="A35" s="12"/>
      <c r="B35" s="20" t="s">
        <v>98</v>
      </c>
      <c r="C35" s="6"/>
      <c r="D35" s="291" t="e">
        <f>#REF!&amp;"から"&amp;#REF!&amp;"まで"</f>
        <v>#REF!</v>
      </c>
      <c r="E35" s="291"/>
      <c r="F35" s="291"/>
      <c r="G35" s="291"/>
      <c r="H35" s="291"/>
      <c r="I35" s="291"/>
      <c r="J35" s="291"/>
      <c r="K35" s="291"/>
      <c r="L35" s="291"/>
      <c r="M35" s="13"/>
    </row>
    <row r="36" spans="1:13" ht="15.95" customHeight="1" x14ac:dyDescent="0.2">
      <c r="A36" s="12"/>
      <c r="B36" s="20"/>
      <c r="C36" s="6"/>
      <c r="D36" s="42"/>
      <c r="E36" s="41"/>
      <c r="F36" s="41"/>
      <c r="G36" s="41"/>
      <c r="H36" s="41"/>
      <c r="I36" s="41"/>
      <c r="J36" s="41"/>
      <c r="K36" s="41"/>
      <c r="L36" s="41"/>
      <c r="M36" s="13"/>
    </row>
    <row r="37" spans="1:13" ht="15.95" customHeight="1" x14ac:dyDescent="0.2">
      <c r="A37" s="12"/>
      <c r="B37" s="20" t="s">
        <v>99</v>
      </c>
      <c r="C37" s="6"/>
      <c r="D37" s="285" t="e">
        <f>#REF!</f>
        <v>#REF!</v>
      </c>
      <c r="E37" s="285"/>
      <c r="F37" s="285"/>
      <c r="G37" s="285"/>
      <c r="H37" s="285"/>
      <c r="I37" s="285"/>
      <c r="J37" s="285"/>
      <c r="K37" s="285"/>
      <c r="L37" s="285"/>
      <c r="M37" s="13"/>
    </row>
    <row r="38" spans="1:13" ht="15.95" customHeight="1" x14ac:dyDescent="0.15">
      <c r="A38" s="12"/>
      <c r="C38" s="6"/>
      <c r="D38" s="6"/>
      <c r="E38" s="6"/>
      <c r="F38" s="6"/>
      <c r="G38" s="6"/>
      <c r="H38" s="6"/>
      <c r="I38" s="6"/>
      <c r="J38" s="6"/>
      <c r="K38" s="6"/>
      <c r="L38" s="6"/>
      <c r="M38" s="13"/>
    </row>
    <row r="39" spans="1:13" ht="15.95" customHeight="1" x14ac:dyDescent="0.2">
      <c r="A39" s="12"/>
      <c r="B39" s="20" t="s">
        <v>128</v>
      </c>
      <c r="C39" s="6"/>
      <c r="D39" s="97" t="e">
        <f>#REF!</f>
        <v>#REF!</v>
      </c>
      <c r="E39" s="6"/>
      <c r="F39" s="6"/>
      <c r="G39" s="6"/>
      <c r="H39" s="6"/>
      <c r="I39" s="6"/>
      <c r="J39" s="6"/>
      <c r="K39" s="6"/>
      <c r="L39" s="6"/>
      <c r="M39" s="13"/>
    </row>
    <row r="40" spans="1:13" ht="15.95" customHeight="1" x14ac:dyDescent="0.15">
      <c r="A40" s="12"/>
      <c r="B40" s="6"/>
      <c r="C40" s="6"/>
      <c r="D40" s="6"/>
      <c r="E40" s="6"/>
      <c r="F40" s="6"/>
      <c r="G40" s="6"/>
      <c r="H40" s="6"/>
      <c r="I40" s="6"/>
      <c r="J40" s="6"/>
      <c r="K40" s="6"/>
      <c r="L40" s="6"/>
      <c r="M40" s="13"/>
    </row>
    <row r="41" spans="1:13" ht="15.95" customHeight="1" x14ac:dyDescent="0.15">
      <c r="A41" s="12"/>
      <c r="B41" s="6"/>
      <c r="C41" s="6"/>
      <c r="D41" s="6"/>
      <c r="E41" s="6"/>
      <c r="F41" s="6"/>
      <c r="G41" s="6"/>
      <c r="H41" s="6"/>
      <c r="I41" s="6"/>
      <c r="J41" s="6"/>
      <c r="K41" s="6"/>
      <c r="L41" s="6"/>
      <c r="M41" s="13"/>
    </row>
    <row r="42" spans="1:13" ht="15.95" customHeight="1" x14ac:dyDescent="0.15">
      <c r="A42" s="12"/>
      <c r="B42" s="6"/>
      <c r="C42" s="6"/>
      <c r="D42" s="6"/>
      <c r="E42" s="6"/>
      <c r="F42" s="6"/>
      <c r="G42" s="6"/>
      <c r="H42" s="6"/>
      <c r="I42" s="6"/>
      <c r="J42" s="6"/>
      <c r="K42" s="6"/>
      <c r="L42" s="6"/>
      <c r="M42" s="13"/>
    </row>
    <row r="43" spans="1:13" ht="15.95" customHeight="1" x14ac:dyDescent="0.15">
      <c r="A43" s="12"/>
      <c r="B43" s="6"/>
      <c r="C43" s="6"/>
      <c r="D43" s="6"/>
      <c r="E43" s="6"/>
      <c r="F43" s="6"/>
      <c r="G43" s="6"/>
      <c r="H43" s="6"/>
      <c r="I43" s="6"/>
      <c r="J43" s="6"/>
      <c r="K43" s="98"/>
      <c r="L43" s="98"/>
      <c r="M43" s="13"/>
    </row>
    <row r="44" spans="1:13" ht="15.95" customHeight="1" x14ac:dyDescent="0.15">
      <c r="A44" s="12"/>
      <c r="B44" s="6"/>
      <c r="C44" s="6"/>
      <c r="D44" s="6"/>
      <c r="E44" s="6"/>
      <c r="F44" s="6"/>
      <c r="G44" s="6"/>
      <c r="H44" s="6"/>
      <c r="I44" s="6"/>
      <c r="J44" s="6"/>
      <c r="K44" s="98"/>
      <c r="L44" s="98"/>
      <c r="M44" s="13"/>
    </row>
    <row r="45" spans="1:13" ht="15.95" customHeight="1" x14ac:dyDescent="0.15">
      <c r="A45" s="12"/>
      <c r="B45" s="6"/>
      <c r="C45" s="6"/>
      <c r="D45" s="6"/>
      <c r="E45" s="6"/>
      <c r="F45" s="6"/>
      <c r="G45" s="6"/>
      <c r="H45" s="6"/>
      <c r="I45" s="6"/>
      <c r="J45" s="6"/>
      <c r="K45" s="98"/>
      <c r="L45" s="98"/>
      <c r="M45" s="13"/>
    </row>
    <row r="46" spans="1:13" ht="15.95" customHeight="1" x14ac:dyDescent="0.15">
      <c r="A46" s="12"/>
      <c r="B46" s="6"/>
      <c r="C46" s="6"/>
      <c r="D46" s="6"/>
      <c r="E46" s="6"/>
      <c r="F46" s="6"/>
      <c r="G46" s="6"/>
      <c r="H46" s="6"/>
      <c r="I46" s="6"/>
      <c r="J46" s="6"/>
      <c r="K46" s="98"/>
      <c r="L46" s="98"/>
      <c r="M46" s="13"/>
    </row>
    <row r="47" spans="1:13" ht="15.95" customHeight="1" x14ac:dyDescent="0.15">
      <c r="A47" s="182" t="s">
        <v>70</v>
      </c>
      <c r="B47" s="134"/>
      <c r="C47" s="134"/>
      <c r="D47" s="135"/>
      <c r="E47" s="133" t="s">
        <v>71</v>
      </c>
      <c r="F47" s="134"/>
      <c r="G47" s="134"/>
      <c r="H47" s="134"/>
      <c r="I47" s="135"/>
      <c r="J47" s="6"/>
      <c r="K47" s="98"/>
      <c r="L47" s="98"/>
      <c r="M47" s="13"/>
    </row>
    <row r="48" spans="1:13" ht="15.95" customHeight="1" x14ac:dyDescent="0.15">
      <c r="A48" s="182" t="s">
        <v>72</v>
      </c>
      <c r="B48" s="134"/>
      <c r="C48" s="134"/>
      <c r="D48" s="135"/>
      <c r="E48" s="133" t="s">
        <v>73</v>
      </c>
      <c r="F48" s="134"/>
      <c r="G48" s="134"/>
      <c r="H48" s="134"/>
      <c r="I48" s="135"/>
      <c r="J48" s="3"/>
      <c r="K48" s="4"/>
      <c r="L48" s="4"/>
      <c r="M48" s="15"/>
    </row>
    <row r="49" spans="1:13" ht="15.95" customHeight="1" x14ac:dyDescent="0.15">
      <c r="A49" s="190" t="s">
        <v>0</v>
      </c>
      <c r="B49" s="152"/>
      <c r="C49" s="8" t="s">
        <v>1</v>
      </c>
      <c r="D49" s="184" t="s">
        <v>14</v>
      </c>
      <c r="E49" s="185"/>
      <c r="F49" s="185"/>
      <c r="G49" s="185"/>
      <c r="H49" s="185"/>
      <c r="I49" s="185"/>
      <c r="J49" s="185"/>
      <c r="K49" s="185"/>
      <c r="L49" s="185"/>
      <c r="M49" s="186"/>
    </row>
    <row r="50" spans="1:13" ht="15.95" customHeight="1" x14ac:dyDescent="0.15">
      <c r="A50" s="12"/>
      <c r="B50" s="5"/>
      <c r="C50" s="7"/>
      <c r="D50" s="184"/>
      <c r="E50" s="185"/>
      <c r="F50" s="185"/>
      <c r="G50" s="185"/>
      <c r="H50" s="185"/>
      <c r="I50" s="185"/>
      <c r="J50" s="185"/>
      <c r="K50" s="185"/>
      <c r="L50" s="185"/>
      <c r="M50" s="186"/>
    </row>
    <row r="51" spans="1:13" ht="15.95" customHeight="1" x14ac:dyDescent="0.15">
      <c r="A51" s="12"/>
      <c r="B51" s="5"/>
      <c r="C51" s="7"/>
      <c r="D51" s="184"/>
      <c r="E51" s="185"/>
      <c r="F51" s="185"/>
      <c r="G51" s="185"/>
      <c r="H51" s="185"/>
      <c r="I51" s="185"/>
      <c r="J51" s="185"/>
      <c r="K51" s="185"/>
      <c r="L51" s="185"/>
      <c r="M51" s="186"/>
    </row>
    <row r="52" spans="1:13" ht="15.95" customHeight="1" thickBot="1" x14ac:dyDescent="0.2">
      <c r="A52" s="16"/>
      <c r="B52" s="17"/>
      <c r="C52" s="18"/>
      <c r="D52" s="187"/>
      <c r="E52" s="188"/>
      <c r="F52" s="188"/>
      <c r="G52" s="188"/>
      <c r="H52" s="188"/>
      <c r="I52" s="188"/>
      <c r="J52" s="188"/>
      <c r="K52" s="188"/>
      <c r="L52" s="188"/>
      <c r="M52" s="189"/>
    </row>
    <row r="53" spans="1:13" ht="15.95" customHeight="1" x14ac:dyDescent="0.15">
      <c r="A53" s="169" t="s">
        <v>17</v>
      </c>
      <c r="B53" s="169"/>
      <c r="C53" s="169"/>
      <c r="D53" s="169"/>
      <c r="E53" s="169"/>
      <c r="F53" s="169"/>
      <c r="G53" s="169"/>
      <c r="H53" s="169"/>
      <c r="I53" s="169"/>
      <c r="J53" s="169"/>
      <c r="K53" s="169"/>
      <c r="L53" s="169"/>
      <c r="M53" s="169"/>
    </row>
  </sheetData>
  <mergeCells count="48">
    <mergeCell ref="F19:G20"/>
    <mergeCell ref="F16:G18"/>
    <mergeCell ref="J12:M13"/>
    <mergeCell ref="J11:M11"/>
    <mergeCell ref="H14:M15"/>
    <mergeCell ref="F12:I12"/>
    <mergeCell ref="F11:I11"/>
    <mergeCell ref="F1:G1"/>
    <mergeCell ref="F2:G2"/>
    <mergeCell ref="E1:E2"/>
    <mergeCell ref="B30:L30"/>
    <mergeCell ref="A14:B15"/>
    <mergeCell ref="F14:G15"/>
    <mergeCell ref="A16:B18"/>
    <mergeCell ref="C16:C18"/>
    <mergeCell ref="D16:E18"/>
    <mergeCell ref="C6:L6"/>
    <mergeCell ref="H1:M1"/>
    <mergeCell ref="C7:L7"/>
    <mergeCell ref="B10:C10"/>
    <mergeCell ref="D10:I10"/>
    <mergeCell ref="H2:M2"/>
    <mergeCell ref="A19:B20"/>
    <mergeCell ref="A53:M53"/>
    <mergeCell ref="H4:M4"/>
    <mergeCell ref="H3:M3"/>
    <mergeCell ref="A47:D47"/>
    <mergeCell ref="A48:D48"/>
    <mergeCell ref="E47:I47"/>
    <mergeCell ref="B11:E11"/>
    <mergeCell ref="D49:M52"/>
    <mergeCell ref="A49:B49"/>
    <mergeCell ref="E48:I48"/>
    <mergeCell ref="C19:C20"/>
    <mergeCell ref="D19:E20"/>
    <mergeCell ref="J9:M10"/>
    <mergeCell ref="C14:C15"/>
    <mergeCell ref="D14:E15"/>
    <mergeCell ref="H19:M20"/>
    <mergeCell ref="D37:L37"/>
    <mergeCell ref="A21:B23"/>
    <mergeCell ref="C21:C23"/>
    <mergeCell ref="D21:E23"/>
    <mergeCell ref="F21:G23"/>
    <mergeCell ref="D31:L31"/>
    <mergeCell ref="D33:L33"/>
    <mergeCell ref="B26:L28"/>
    <mergeCell ref="D35:L35"/>
  </mergeCells>
  <phoneticPr fontId="2"/>
  <printOptions horizontalCentered="1" verticalCentered="1"/>
  <pageMargins left="0.59055118110236227" right="0" top="0.19685039370078741" bottom="0.1968503937007874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8"/>
  <sheetViews>
    <sheetView view="pageBreakPreview" zoomScale="70" zoomScaleNormal="100" workbookViewId="0">
      <selection activeCell="F4" sqref="F4"/>
    </sheetView>
  </sheetViews>
  <sheetFormatPr defaultRowHeight="18" customHeight="1" x14ac:dyDescent="0.2"/>
  <cols>
    <col min="1" max="1" width="1.25" style="20" customWidth="1"/>
    <col min="2" max="2" width="24.125" style="20" customWidth="1"/>
    <col min="3" max="3" width="14.125" style="20" customWidth="1"/>
    <col min="4" max="4" width="10.5" style="20" customWidth="1"/>
    <col min="5" max="5" width="12.75" style="20" customWidth="1"/>
    <col min="6" max="6" width="15.5" style="20" customWidth="1"/>
    <col min="7" max="7" width="11.375" style="20" customWidth="1"/>
    <col min="8" max="8" width="1.25" style="20" customWidth="1"/>
    <col min="9" max="16384" width="9" style="20"/>
  </cols>
  <sheetData>
    <row r="2" spans="1:19" ht="18" customHeight="1" x14ac:dyDescent="0.2">
      <c r="B2" s="62"/>
      <c r="C2" s="62"/>
      <c r="D2" s="62"/>
      <c r="E2" s="62"/>
      <c r="F2" s="200" t="s">
        <v>129</v>
      </c>
      <c r="G2" s="200"/>
    </row>
    <row r="3" spans="1:19" ht="18" customHeight="1" x14ac:dyDescent="0.2">
      <c r="B3" s="63"/>
      <c r="C3" s="63"/>
      <c r="D3" s="63"/>
      <c r="E3" s="63"/>
      <c r="F3" s="201" t="s">
        <v>130</v>
      </c>
      <c r="G3" s="201"/>
    </row>
    <row r="6" spans="1:19" ht="18" customHeight="1" x14ac:dyDescent="0.2">
      <c r="B6" s="148" t="e">
        <f>"　 "&amp;#REF!&amp;"　　様"</f>
        <v>#REF!</v>
      </c>
      <c r="C6" s="148"/>
      <c r="D6" s="148"/>
    </row>
    <row r="7" spans="1:19" ht="18" customHeight="1" x14ac:dyDescent="0.2">
      <c r="B7" s="62"/>
    </row>
    <row r="8" spans="1:19" ht="18" customHeight="1" x14ac:dyDescent="0.2">
      <c r="B8" s="42"/>
      <c r="C8" s="42"/>
      <c r="D8" s="42"/>
    </row>
    <row r="9" spans="1:19" ht="18" customHeight="1" x14ac:dyDescent="0.2">
      <c r="C9" s="202" t="s">
        <v>74</v>
      </c>
      <c r="D9" s="202"/>
      <c r="E9" s="199" t="str">
        <f>見積・入札書!H23</f>
        <v>社団法人埼玉県農林公社</v>
      </c>
      <c r="F9" s="199"/>
    </row>
    <row r="10" spans="1:19" ht="18" customHeight="1" x14ac:dyDescent="0.2">
      <c r="E10" s="199" t="str">
        <f>見積・入札書!H24</f>
        <v>理 事 長　　杉　田　勝　彦</v>
      </c>
      <c r="F10" s="199"/>
    </row>
    <row r="12" spans="1:19" ht="18" customHeight="1" x14ac:dyDescent="0.2">
      <c r="L12" s="167"/>
      <c r="M12" s="167"/>
      <c r="N12" s="167"/>
      <c r="O12" s="167"/>
      <c r="P12" s="167"/>
      <c r="Q12" s="167"/>
      <c r="R12" s="167"/>
      <c r="S12" s="167"/>
    </row>
    <row r="13" spans="1:19" ht="18" customHeight="1" x14ac:dyDescent="0.2">
      <c r="B13" s="167" t="e">
        <f>"　　　　　"&amp;#REF!&amp;"の"&amp;"引渡書について（依頼）"</f>
        <v>#REF!</v>
      </c>
      <c r="C13" s="167"/>
      <c r="D13" s="167"/>
      <c r="E13" s="167"/>
      <c r="F13" s="167"/>
      <c r="G13" s="167"/>
      <c r="L13" s="167"/>
      <c r="M13" s="167"/>
      <c r="N13" s="167"/>
      <c r="O13" s="167"/>
      <c r="P13" s="167"/>
      <c r="Q13" s="167"/>
      <c r="R13" s="167"/>
      <c r="S13" s="167"/>
    </row>
    <row r="14" spans="1:19" ht="18" customHeight="1" x14ac:dyDescent="0.2">
      <c r="B14" s="167"/>
      <c r="C14" s="167"/>
      <c r="D14" s="167"/>
      <c r="E14" s="167"/>
      <c r="F14" s="167"/>
      <c r="G14" s="167"/>
      <c r="L14" s="167"/>
      <c r="M14" s="167"/>
      <c r="N14" s="167"/>
      <c r="O14" s="167"/>
      <c r="P14" s="167"/>
      <c r="Q14" s="167"/>
      <c r="R14" s="167"/>
      <c r="S14" s="167"/>
    </row>
    <row r="15" spans="1:19" ht="15" customHeight="1" x14ac:dyDescent="0.2">
      <c r="B15" s="167" t="e">
        <f>"　 下記委託業務が、"&amp;#REF!&amp;"完了検査の結果合格したので、"&amp;#REF!&amp;"へ別添"&amp;"引渡書を送付願います。"</f>
        <v>#REF!</v>
      </c>
      <c r="C15" s="167"/>
      <c r="D15" s="167"/>
      <c r="E15" s="167"/>
      <c r="F15" s="167"/>
      <c r="G15" s="167"/>
      <c r="L15" s="167"/>
      <c r="M15" s="167"/>
      <c r="N15" s="167"/>
      <c r="O15" s="167"/>
      <c r="P15" s="167"/>
      <c r="Q15" s="167"/>
      <c r="R15" s="167"/>
      <c r="S15" s="167"/>
    </row>
    <row r="16" spans="1:19" ht="15" customHeight="1" x14ac:dyDescent="0.2">
      <c r="A16" s="22"/>
      <c r="B16" s="167"/>
      <c r="C16" s="167"/>
      <c r="D16" s="167"/>
      <c r="E16" s="167"/>
      <c r="F16" s="167"/>
      <c r="G16" s="167"/>
    </row>
    <row r="17" spans="1:19" ht="15" customHeight="1" x14ac:dyDescent="0.2">
      <c r="A17" s="22"/>
      <c r="B17" s="167"/>
      <c r="C17" s="167"/>
      <c r="D17" s="167"/>
      <c r="E17" s="167"/>
      <c r="F17" s="167"/>
      <c r="G17" s="167"/>
      <c r="L17" s="167"/>
      <c r="M17" s="167"/>
      <c r="N17" s="167"/>
      <c r="O17" s="167"/>
      <c r="P17" s="167"/>
      <c r="Q17" s="167"/>
      <c r="R17" s="167"/>
      <c r="S17" s="167"/>
    </row>
    <row r="18" spans="1:19" ht="15" customHeight="1" x14ac:dyDescent="0.2">
      <c r="A18" s="22"/>
      <c r="B18" s="34"/>
      <c r="C18" s="34"/>
      <c r="D18" s="34"/>
      <c r="E18" s="34"/>
      <c r="F18" s="34"/>
      <c r="G18" s="34"/>
      <c r="I18" s="22"/>
      <c r="J18" s="22"/>
      <c r="K18" s="22"/>
      <c r="L18" s="167"/>
      <c r="M18" s="167"/>
      <c r="N18" s="167"/>
      <c r="O18" s="167"/>
      <c r="P18" s="167"/>
      <c r="Q18" s="167"/>
      <c r="R18" s="167"/>
      <c r="S18" s="167"/>
    </row>
    <row r="19" spans="1:19" ht="18" customHeight="1" x14ac:dyDescent="0.2">
      <c r="A19" s="23"/>
      <c r="B19" s="23"/>
      <c r="C19" s="23"/>
      <c r="D19" s="23"/>
      <c r="E19" s="23"/>
      <c r="F19" s="23"/>
      <c r="G19" s="23"/>
      <c r="I19" s="22"/>
      <c r="J19" s="22"/>
      <c r="K19" s="22"/>
      <c r="L19" s="167"/>
      <c r="M19" s="167"/>
      <c r="N19" s="167"/>
      <c r="O19" s="167"/>
      <c r="P19" s="167"/>
      <c r="Q19" s="167"/>
      <c r="R19" s="167"/>
      <c r="S19" s="167"/>
    </row>
    <row r="20" spans="1:19" ht="18" customHeight="1" x14ac:dyDescent="0.2">
      <c r="A20" s="231" t="s">
        <v>12</v>
      </c>
      <c r="B20" s="231"/>
      <c r="C20" s="231"/>
      <c r="D20" s="231"/>
      <c r="E20" s="231"/>
      <c r="F20" s="231"/>
      <c r="G20" s="231"/>
    </row>
    <row r="21" spans="1:19" ht="18" customHeight="1" x14ac:dyDescent="0.2">
      <c r="B21" s="218" t="s">
        <v>63</v>
      </c>
      <c r="C21" s="333" t="e">
        <f>#REF!</f>
        <v>#REF!</v>
      </c>
      <c r="D21" s="334"/>
      <c r="E21" s="334"/>
      <c r="F21" s="334"/>
      <c r="G21" s="335"/>
    </row>
    <row r="22" spans="1:19" ht="18" customHeight="1" x14ac:dyDescent="0.2">
      <c r="B22" s="220"/>
      <c r="C22" s="336"/>
      <c r="D22" s="337"/>
      <c r="E22" s="337"/>
      <c r="F22" s="337"/>
      <c r="G22" s="338"/>
    </row>
    <row r="23" spans="1:19" ht="18" customHeight="1" x14ac:dyDescent="0.2">
      <c r="B23" s="218" t="s">
        <v>64</v>
      </c>
      <c r="C23" s="333" t="e">
        <f>#REF!</f>
        <v>#REF!</v>
      </c>
      <c r="D23" s="334"/>
      <c r="E23" s="334"/>
      <c r="F23" s="334"/>
      <c r="G23" s="335"/>
    </row>
    <row r="24" spans="1:19" ht="18" customHeight="1" x14ac:dyDescent="0.2">
      <c r="B24" s="220"/>
      <c r="C24" s="336"/>
      <c r="D24" s="337"/>
      <c r="E24" s="337"/>
      <c r="F24" s="337"/>
      <c r="G24" s="338"/>
    </row>
    <row r="25" spans="1:19" ht="18" customHeight="1" x14ac:dyDescent="0.2">
      <c r="B25" s="218" t="s">
        <v>65</v>
      </c>
      <c r="C25" s="333" t="e">
        <f>#REF!&amp;"から"&amp;#REF!&amp;"まで"</f>
        <v>#REF!</v>
      </c>
      <c r="D25" s="334"/>
      <c r="E25" s="334"/>
      <c r="F25" s="334"/>
      <c r="G25" s="335"/>
    </row>
    <row r="26" spans="1:19" ht="18" customHeight="1" x14ac:dyDescent="0.2">
      <c r="B26" s="220"/>
      <c r="C26" s="336"/>
      <c r="D26" s="337"/>
      <c r="E26" s="337"/>
      <c r="F26" s="337"/>
      <c r="G26" s="338"/>
    </row>
    <row r="27" spans="1:19" ht="18" customHeight="1" x14ac:dyDescent="0.2">
      <c r="B27" s="218" t="s">
        <v>66</v>
      </c>
      <c r="C27" s="327" t="e">
        <f>#REF!</f>
        <v>#REF!</v>
      </c>
      <c r="D27" s="328"/>
      <c r="E27" s="328"/>
      <c r="F27" s="328"/>
      <c r="G27" s="329"/>
    </row>
    <row r="28" spans="1:19" ht="18" customHeight="1" x14ac:dyDescent="0.2">
      <c r="B28" s="220"/>
      <c r="C28" s="330"/>
      <c r="D28" s="331"/>
      <c r="E28" s="331"/>
      <c r="F28" s="331"/>
      <c r="G28" s="332"/>
    </row>
  </sheetData>
  <mergeCells count="19">
    <mergeCell ref="L12:S15"/>
    <mergeCell ref="B15:G17"/>
    <mergeCell ref="L17:S19"/>
    <mergeCell ref="B13:G14"/>
    <mergeCell ref="B23:B24"/>
    <mergeCell ref="A20:G20"/>
    <mergeCell ref="B25:B26"/>
    <mergeCell ref="C25:G26"/>
    <mergeCell ref="B27:B28"/>
    <mergeCell ref="C27:G28"/>
    <mergeCell ref="C21:G22"/>
    <mergeCell ref="C23:G24"/>
    <mergeCell ref="B21:B22"/>
    <mergeCell ref="E10:F10"/>
    <mergeCell ref="F2:G2"/>
    <mergeCell ref="F3:G3"/>
    <mergeCell ref="B6:D6"/>
    <mergeCell ref="C9:D9"/>
    <mergeCell ref="E9:F9"/>
  </mergeCells>
  <phoneticPr fontId="2"/>
  <printOptions horizontalCentered="1"/>
  <pageMargins left="0.39370078740157483" right="0.39370078740157483" top="0.98425196850393704" bottom="0.98425196850393704" header="0.51181102362204722" footer="0.51181102362204722"/>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1"/>
  <sheetViews>
    <sheetView view="pageBreakPreview" zoomScale="60" zoomScaleNormal="100" workbookViewId="0">
      <selection activeCell="F7" sqref="F7"/>
    </sheetView>
  </sheetViews>
  <sheetFormatPr defaultRowHeight="18" customHeight="1" x14ac:dyDescent="0.2"/>
  <cols>
    <col min="1" max="1" width="1.25" style="20" customWidth="1"/>
    <col min="2" max="2" width="17.5" style="20" bestFit="1" customWidth="1"/>
    <col min="3" max="3" width="11.25" style="20" customWidth="1"/>
    <col min="4" max="4" width="10.5" style="20" customWidth="1"/>
    <col min="5" max="5" width="14.375" style="20" customWidth="1"/>
    <col min="6" max="6" width="15.5" style="20" customWidth="1"/>
    <col min="7" max="7" width="7.875" style="20" customWidth="1"/>
    <col min="8" max="8" width="1.25" style="20" customWidth="1"/>
    <col min="9" max="16384" width="9" style="20"/>
  </cols>
  <sheetData>
    <row r="2" spans="1:19" ht="21" x14ac:dyDescent="0.2">
      <c r="A2" s="343" t="s">
        <v>75</v>
      </c>
      <c r="B2" s="343"/>
      <c r="C2" s="343"/>
      <c r="D2" s="343"/>
      <c r="E2" s="343"/>
      <c r="F2" s="343"/>
      <c r="G2" s="343"/>
    </row>
    <row r="3" spans="1:19" ht="21" x14ac:dyDescent="0.2">
      <c r="A3" s="61"/>
      <c r="B3" s="61"/>
      <c r="C3" s="61"/>
      <c r="D3" s="61"/>
      <c r="E3" s="61"/>
      <c r="F3" s="61"/>
      <c r="G3" s="61"/>
    </row>
    <row r="5" spans="1:19" ht="18" customHeight="1" x14ac:dyDescent="0.2">
      <c r="B5" s="62"/>
      <c r="C5" s="62"/>
      <c r="D5" s="62"/>
      <c r="E5" s="62"/>
      <c r="F5" s="200" t="s">
        <v>131</v>
      </c>
      <c r="G5" s="200"/>
    </row>
    <row r="6" spans="1:19" ht="18" customHeight="1" x14ac:dyDescent="0.2">
      <c r="B6" s="63"/>
      <c r="C6" s="63"/>
      <c r="D6" s="63"/>
      <c r="E6" s="63"/>
      <c r="F6" s="201" t="s">
        <v>132</v>
      </c>
      <c r="G6" s="201"/>
    </row>
    <row r="9" spans="1:19" ht="18" customHeight="1" x14ac:dyDescent="0.2">
      <c r="B9" s="148" t="e">
        <f>#REF!&amp;"　　様"</f>
        <v>#REF!</v>
      </c>
      <c r="C9" s="148"/>
      <c r="D9" s="148"/>
    </row>
    <row r="10" spans="1:19" ht="18" customHeight="1" x14ac:dyDescent="0.2">
      <c r="B10" s="62" t="s">
        <v>109</v>
      </c>
    </row>
    <row r="11" spans="1:19" ht="18" customHeight="1" x14ac:dyDescent="0.2">
      <c r="B11" s="42"/>
      <c r="C11" s="42"/>
      <c r="D11" s="42"/>
    </row>
    <row r="12" spans="1:19" ht="18" customHeight="1" x14ac:dyDescent="0.2">
      <c r="E12" s="20" t="str">
        <f>見積・入札書!H22</f>
        <v>埼玉県秩父市日野田町一丁目１番４４号</v>
      </c>
    </row>
    <row r="13" spans="1:19" ht="18" customHeight="1" x14ac:dyDescent="0.2">
      <c r="C13" s="202" t="s">
        <v>74</v>
      </c>
      <c r="D13" s="202"/>
      <c r="E13" s="199" t="str">
        <f>見積・入札書!H23</f>
        <v>社団法人埼玉県農林公社</v>
      </c>
      <c r="F13" s="199"/>
    </row>
    <row r="14" spans="1:19" ht="18" customHeight="1" x14ac:dyDescent="0.2">
      <c r="E14" s="199" t="str">
        <f>見積・入札書!H24</f>
        <v>理 事 長　　杉　田　勝　彦</v>
      </c>
      <c r="F14" s="199"/>
    </row>
    <row r="16" spans="1:19" ht="18" customHeight="1" x14ac:dyDescent="0.2">
      <c r="L16" s="167"/>
      <c r="M16" s="167"/>
      <c r="N16" s="167"/>
      <c r="O16" s="167"/>
      <c r="P16" s="167"/>
      <c r="Q16" s="167"/>
      <c r="R16" s="167"/>
      <c r="S16" s="167"/>
    </row>
    <row r="17" spans="1:19" ht="18" customHeight="1" x14ac:dyDescent="0.2">
      <c r="L17" s="167"/>
      <c r="M17" s="167"/>
      <c r="N17" s="167"/>
      <c r="O17" s="167"/>
      <c r="P17" s="167"/>
      <c r="Q17" s="167"/>
      <c r="R17" s="167"/>
      <c r="S17" s="167"/>
    </row>
    <row r="18" spans="1:19" ht="15" customHeight="1" x14ac:dyDescent="0.2">
      <c r="B18" s="167" t="s">
        <v>82</v>
      </c>
      <c r="C18" s="167"/>
      <c r="D18" s="167"/>
      <c r="E18" s="167"/>
      <c r="F18" s="167"/>
      <c r="G18" s="167"/>
      <c r="L18" s="167"/>
      <c r="M18" s="167"/>
      <c r="N18" s="167"/>
      <c r="O18" s="167"/>
      <c r="P18" s="167"/>
      <c r="Q18" s="167"/>
      <c r="R18" s="167"/>
      <c r="S18" s="167"/>
    </row>
    <row r="19" spans="1:19" ht="15" customHeight="1" x14ac:dyDescent="0.2">
      <c r="A19" s="22"/>
      <c r="B19" s="167"/>
      <c r="C19" s="167"/>
      <c r="D19" s="167"/>
      <c r="E19" s="167"/>
      <c r="F19" s="167"/>
      <c r="G19" s="167"/>
    </row>
    <row r="20" spans="1:19" ht="15" customHeight="1" x14ac:dyDescent="0.2">
      <c r="A20" s="22"/>
      <c r="B20" s="167"/>
      <c r="C20" s="167"/>
      <c r="D20" s="167"/>
      <c r="E20" s="167"/>
      <c r="F20" s="167"/>
      <c r="G20" s="167"/>
      <c r="L20" s="167"/>
      <c r="M20" s="167"/>
      <c r="N20" s="167"/>
      <c r="O20" s="167"/>
      <c r="P20" s="167"/>
      <c r="Q20" s="167"/>
      <c r="R20" s="167"/>
      <c r="S20" s="167"/>
    </row>
    <row r="21" spans="1:19" ht="15" customHeight="1" x14ac:dyDescent="0.2">
      <c r="A21" s="22"/>
      <c r="B21" s="34"/>
      <c r="C21" s="34"/>
      <c r="D21" s="34"/>
      <c r="E21" s="34"/>
      <c r="F21" s="34"/>
      <c r="G21" s="34"/>
      <c r="I21" s="22"/>
      <c r="J21" s="22"/>
      <c r="K21" s="22"/>
      <c r="L21" s="167"/>
      <c r="M21" s="167"/>
      <c r="N21" s="167"/>
      <c r="O21" s="167"/>
      <c r="P21" s="167"/>
      <c r="Q21" s="167"/>
      <c r="R21" s="167"/>
      <c r="S21" s="167"/>
    </row>
    <row r="22" spans="1:19" ht="18" customHeight="1" x14ac:dyDescent="0.2">
      <c r="A22" s="23"/>
      <c r="B22" s="23"/>
      <c r="C22" s="23"/>
      <c r="D22" s="23"/>
      <c r="E22" s="23"/>
      <c r="F22" s="23"/>
      <c r="G22" s="23"/>
      <c r="I22" s="22"/>
      <c r="J22" s="22"/>
      <c r="K22" s="22"/>
      <c r="L22" s="167"/>
      <c r="M22" s="167"/>
      <c r="N22" s="167"/>
      <c r="O22" s="167"/>
      <c r="P22" s="167"/>
      <c r="Q22" s="167"/>
      <c r="R22" s="167"/>
      <c r="S22" s="167"/>
    </row>
    <row r="23" spans="1:19" ht="18" customHeight="1" x14ac:dyDescent="0.2">
      <c r="A23" s="231" t="s">
        <v>12</v>
      </c>
      <c r="B23" s="231"/>
      <c r="C23" s="231"/>
      <c r="D23" s="231"/>
      <c r="E23" s="231"/>
      <c r="F23" s="231"/>
      <c r="G23" s="231"/>
    </row>
    <row r="24" spans="1:19" ht="18" customHeight="1" x14ac:dyDescent="0.2">
      <c r="B24" s="218" t="s">
        <v>63</v>
      </c>
      <c r="C24" s="333" t="e">
        <f>#REF!</f>
        <v>#REF!</v>
      </c>
      <c r="D24" s="334"/>
      <c r="E24" s="334"/>
      <c r="F24" s="334"/>
      <c r="G24" s="335"/>
    </row>
    <row r="25" spans="1:19" ht="18" customHeight="1" x14ac:dyDescent="0.2">
      <c r="B25" s="220"/>
      <c r="C25" s="336"/>
      <c r="D25" s="337"/>
      <c r="E25" s="337"/>
      <c r="F25" s="337"/>
      <c r="G25" s="338"/>
    </row>
    <row r="26" spans="1:19" ht="18" customHeight="1" x14ac:dyDescent="0.2">
      <c r="B26" s="218" t="s">
        <v>64</v>
      </c>
      <c r="C26" s="350" t="e">
        <f>#REF!</f>
        <v>#REF!</v>
      </c>
      <c r="D26" s="351"/>
      <c r="E26" s="351"/>
      <c r="F26" s="351"/>
      <c r="G26" s="352"/>
    </row>
    <row r="27" spans="1:19" ht="18" customHeight="1" x14ac:dyDescent="0.2">
      <c r="B27" s="220"/>
      <c r="C27" s="353"/>
      <c r="D27" s="354"/>
      <c r="E27" s="354"/>
      <c r="F27" s="354"/>
      <c r="G27" s="355"/>
    </row>
    <row r="28" spans="1:19" ht="18" customHeight="1" x14ac:dyDescent="0.2">
      <c r="B28" s="218" t="s">
        <v>65</v>
      </c>
      <c r="C28" s="350" t="e">
        <f>#REF!&amp;"から"&amp;#REF!&amp;"まで"</f>
        <v>#REF!</v>
      </c>
      <c r="D28" s="351"/>
      <c r="E28" s="351"/>
      <c r="F28" s="351"/>
      <c r="G28" s="352"/>
    </row>
    <row r="29" spans="1:19" ht="18" customHeight="1" x14ac:dyDescent="0.2">
      <c r="B29" s="220"/>
      <c r="C29" s="353"/>
      <c r="D29" s="354"/>
      <c r="E29" s="354"/>
      <c r="F29" s="354"/>
      <c r="G29" s="355"/>
    </row>
    <row r="30" spans="1:19" ht="18" customHeight="1" x14ac:dyDescent="0.2">
      <c r="B30" s="218" t="s">
        <v>66</v>
      </c>
      <c r="C30" s="344" t="e">
        <f>#REF!</f>
        <v>#REF!</v>
      </c>
      <c r="D30" s="345"/>
      <c r="E30" s="345"/>
      <c r="F30" s="345"/>
      <c r="G30" s="346"/>
    </row>
    <row r="31" spans="1:19" ht="18" customHeight="1" x14ac:dyDescent="0.2">
      <c r="B31" s="220"/>
      <c r="C31" s="347"/>
      <c r="D31" s="348"/>
      <c r="E31" s="348"/>
      <c r="F31" s="348"/>
      <c r="G31" s="349"/>
    </row>
  </sheetData>
  <mergeCells count="19">
    <mergeCell ref="E14:F14"/>
    <mergeCell ref="B26:B27"/>
    <mergeCell ref="B24:B25"/>
    <mergeCell ref="C24:G25"/>
    <mergeCell ref="C26:G27"/>
    <mergeCell ref="L16:S18"/>
    <mergeCell ref="B18:G20"/>
    <mergeCell ref="L20:S22"/>
    <mergeCell ref="A23:G23"/>
    <mergeCell ref="B30:B31"/>
    <mergeCell ref="C30:G31"/>
    <mergeCell ref="B28:B29"/>
    <mergeCell ref="C28:G29"/>
    <mergeCell ref="C13:D13"/>
    <mergeCell ref="E13:F13"/>
    <mergeCell ref="A2:G2"/>
    <mergeCell ref="F5:G5"/>
    <mergeCell ref="F6:G6"/>
    <mergeCell ref="B9:D9"/>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1"/>
  <sheetViews>
    <sheetView view="pageBreakPreview" zoomScale="85" zoomScaleNormal="100" workbookViewId="0">
      <selection activeCell="A16" sqref="A16:H18"/>
    </sheetView>
  </sheetViews>
  <sheetFormatPr defaultRowHeight="18" customHeight="1" x14ac:dyDescent="0.2"/>
  <cols>
    <col min="1" max="1" width="2.875" style="20" customWidth="1"/>
    <col min="2" max="2" width="24.125" style="20" customWidth="1"/>
    <col min="3" max="3" width="12.625" style="20" customWidth="1"/>
    <col min="4" max="4" width="6.75" style="20" customWidth="1"/>
    <col min="5" max="5" width="15.875" style="20" customWidth="1"/>
    <col min="6" max="6" width="11.125" style="20" customWidth="1"/>
    <col min="7" max="7" width="12.375" style="20" customWidth="1"/>
    <col min="8" max="8" width="5.5" style="20" customWidth="1"/>
    <col min="9" max="16384" width="9" style="20"/>
  </cols>
  <sheetData>
    <row r="2" spans="1:19" ht="18" customHeight="1" x14ac:dyDescent="0.2">
      <c r="B2" s="62"/>
      <c r="C2" s="62"/>
      <c r="D2" s="62"/>
      <c r="E2" s="62"/>
      <c r="F2" s="200" t="s">
        <v>143</v>
      </c>
      <c r="G2" s="200"/>
    </row>
    <row r="3" spans="1:19" ht="18" customHeight="1" x14ac:dyDescent="0.2">
      <c r="B3" s="63"/>
      <c r="C3" s="63"/>
      <c r="D3" s="63"/>
      <c r="E3" s="63"/>
      <c r="F3" s="201" t="s">
        <v>142</v>
      </c>
      <c r="G3" s="201"/>
    </row>
    <row r="6" spans="1:19" ht="18" customHeight="1" x14ac:dyDescent="0.2">
      <c r="B6" s="148" t="e">
        <f>#REF!&amp;"　"&amp;#REF!&amp;"　様"</f>
        <v>#REF!</v>
      </c>
      <c r="C6" s="148"/>
      <c r="D6" s="148"/>
      <c r="E6" s="148"/>
      <c r="F6" s="148"/>
      <c r="G6" s="148"/>
      <c r="H6" s="148"/>
    </row>
    <row r="7" spans="1:19" ht="18" customHeight="1" x14ac:dyDescent="0.2">
      <c r="B7" s="21"/>
      <c r="C7" s="42"/>
      <c r="D7" s="42"/>
    </row>
    <row r="8" spans="1:19" ht="18" customHeight="1" x14ac:dyDescent="0.2">
      <c r="B8" s="62"/>
    </row>
    <row r="9" spans="1:19" ht="18" customHeight="1" x14ac:dyDescent="0.2">
      <c r="B9" s="42"/>
      <c r="C9" s="42"/>
      <c r="D9" s="42"/>
    </row>
    <row r="10" spans="1:19" ht="18" customHeight="1" x14ac:dyDescent="0.2">
      <c r="C10" s="202"/>
      <c r="D10" s="202"/>
      <c r="E10" s="199" t="str">
        <f>見積・入札書!H23</f>
        <v>社団法人埼玉県農林公社</v>
      </c>
      <c r="F10" s="199"/>
    </row>
    <row r="11" spans="1:19" ht="18" customHeight="1" x14ac:dyDescent="0.2">
      <c r="E11" s="199" t="str">
        <f>見積・入札書!H24</f>
        <v>理 事 長　　杉　田　勝　彦</v>
      </c>
      <c r="F11" s="199"/>
    </row>
    <row r="13" spans="1:19" ht="18" customHeight="1" x14ac:dyDescent="0.2">
      <c r="L13" s="167"/>
      <c r="M13" s="167"/>
      <c r="N13" s="167"/>
      <c r="O13" s="167"/>
      <c r="P13" s="167"/>
      <c r="Q13" s="167"/>
      <c r="R13" s="167"/>
      <c r="S13" s="167"/>
    </row>
    <row r="14" spans="1:19" ht="18" customHeight="1" x14ac:dyDescent="0.2">
      <c r="A14" s="203" t="e">
        <f>#REF!&amp;"に係る見積について（回答）"</f>
        <v>#REF!</v>
      </c>
      <c r="B14" s="203"/>
      <c r="C14" s="203"/>
      <c r="D14" s="203"/>
      <c r="E14" s="203"/>
      <c r="F14" s="203"/>
      <c r="G14" s="203"/>
      <c r="H14" s="203"/>
      <c r="L14" s="167"/>
      <c r="M14" s="167"/>
      <c r="N14" s="167"/>
      <c r="O14" s="167"/>
      <c r="P14" s="167"/>
      <c r="Q14" s="167"/>
      <c r="R14" s="167"/>
      <c r="S14" s="167"/>
    </row>
    <row r="15" spans="1:19" ht="18" customHeight="1" x14ac:dyDescent="0.2">
      <c r="A15" s="203"/>
      <c r="B15" s="203"/>
      <c r="C15" s="203"/>
      <c r="D15" s="203"/>
      <c r="E15" s="203"/>
      <c r="F15" s="203"/>
      <c r="G15" s="203"/>
      <c r="H15" s="203"/>
      <c r="L15" s="167"/>
      <c r="M15" s="167"/>
      <c r="N15" s="167"/>
      <c r="O15" s="167"/>
      <c r="P15" s="167"/>
      <c r="Q15" s="167"/>
      <c r="R15" s="167"/>
      <c r="S15" s="167"/>
    </row>
    <row r="16" spans="1:19" ht="15" customHeight="1" x14ac:dyDescent="0.2">
      <c r="A16" s="167" t="e">
        <f>"　 "&amp;#REF!&amp;"付け"&amp;#REF!&amp;"で依頼のあったことについて、別添のとおり見積書を提出いたします。"</f>
        <v>#REF!</v>
      </c>
      <c r="B16" s="167"/>
      <c r="C16" s="167"/>
      <c r="D16" s="167"/>
      <c r="E16" s="167"/>
      <c r="F16" s="167"/>
      <c r="G16" s="167"/>
      <c r="H16" s="167"/>
      <c r="L16" s="167"/>
      <c r="M16" s="167"/>
      <c r="N16" s="167"/>
      <c r="O16" s="167"/>
      <c r="P16" s="167"/>
      <c r="Q16" s="167"/>
      <c r="R16" s="167"/>
      <c r="S16" s="167"/>
    </row>
    <row r="17" spans="1:19" ht="15" customHeight="1" x14ac:dyDescent="0.2">
      <c r="A17" s="167"/>
      <c r="B17" s="167"/>
      <c r="C17" s="167"/>
      <c r="D17" s="167"/>
      <c r="E17" s="167"/>
      <c r="F17" s="167"/>
      <c r="G17" s="167"/>
      <c r="H17" s="167"/>
    </row>
    <row r="18" spans="1:19" ht="15" customHeight="1" x14ac:dyDescent="0.2">
      <c r="A18" s="167"/>
      <c r="B18" s="167"/>
      <c r="C18" s="167"/>
      <c r="D18" s="167"/>
      <c r="E18" s="167"/>
      <c r="F18" s="167"/>
      <c r="G18" s="167"/>
      <c r="H18" s="167"/>
      <c r="L18" s="167"/>
      <c r="M18" s="167"/>
      <c r="N18" s="167"/>
      <c r="O18" s="167"/>
      <c r="P18" s="167"/>
      <c r="Q18" s="167"/>
      <c r="R18" s="167"/>
      <c r="S18" s="167"/>
    </row>
    <row r="19" spans="1:19" ht="15" customHeight="1" x14ac:dyDescent="0.2">
      <c r="A19" s="22"/>
      <c r="B19" s="34"/>
      <c r="C19" s="34"/>
      <c r="D19" s="34"/>
      <c r="E19" s="34"/>
      <c r="F19" s="34"/>
      <c r="G19" s="34"/>
      <c r="I19" s="22"/>
      <c r="J19" s="22"/>
      <c r="K19" s="22"/>
      <c r="L19" s="167"/>
      <c r="M19" s="167"/>
      <c r="N19" s="167"/>
      <c r="O19" s="167"/>
      <c r="P19" s="167"/>
      <c r="Q19" s="167"/>
      <c r="R19" s="167"/>
      <c r="S19" s="167"/>
    </row>
    <row r="20" spans="1:19" ht="18" customHeight="1" x14ac:dyDescent="0.2">
      <c r="A20" s="23"/>
      <c r="B20" s="23"/>
      <c r="C20" s="23"/>
      <c r="D20" s="23"/>
      <c r="E20" s="23"/>
      <c r="F20" s="23"/>
      <c r="G20" s="23"/>
      <c r="I20" s="22"/>
      <c r="J20" s="22"/>
      <c r="K20" s="22"/>
      <c r="L20" s="167"/>
      <c r="M20" s="167"/>
      <c r="N20" s="167"/>
      <c r="O20" s="167"/>
      <c r="P20" s="167"/>
      <c r="Q20" s="167"/>
      <c r="R20" s="167"/>
      <c r="S20" s="167"/>
    </row>
    <row r="38" spans="6:7" ht="18" customHeight="1" x14ac:dyDescent="0.2">
      <c r="F38" s="148" t="s">
        <v>108</v>
      </c>
      <c r="G38" s="148"/>
    </row>
    <row r="39" spans="6:7" ht="18" customHeight="1" x14ac:dyDescent="0.2">
      <c r="F39" s="148" t="s">
        <v>138</v>
      </c>
      <c r="G39" s="148"/>
    </row>
    <row r="40" spans="6:7" ht="18" customHeight="1" x14ac:dyDescent="0.2">
      <c r="F40" s="148" t="s">
        <v>106</v>
      </c>
      <c r="G40" s="148"/>
    </row>
    <row r="41" spans="6:7" ht="18" customHeight="1" x14ac:dyDescent="0.2">
      <c r="F41" s="148" t="s">
        <v>107</v>
      </c>
      <c r="G41" s="148"/>
    </row>
  </sheetData>
  <mergeCells count="14">
    <mergeCell ref="F40:G40"/>
    <mergeCell ref="F41:G41"/>
    <mergeCell ref="L13:S16"/>
    <mergeCell ref="L18:S20"/>
    <mergeCell ref="A16:H18"/>
    <mergeCell ref="A14:H15"/>
    <mergeCell ref="F38:G38"/>
    <mergeCell ref="F39:G39"/>
    <mergeCell ref="E11:F11"/>
    <mergeCell ref="F2:G2"/>
    <mergeCell ref="F3:G3"/>
    <mergeCell ref="C10:D10"/>
    <mergeCell ref="E10:F10"/>
    <mergeCell ref="B6:H6"/>
  </mergeCells>
  <phoneticPr fontId="2"/>
  <printOptions horizontalCentered="1"/>
  <pageMargins left="0.39370078740157483" right="0.39370078740157483"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4"/>
  <sheetViews>
    <sheetView view="pageBreakPreview" zoomScale="60" zoomScaleNormal="100" workbookViewId="0">
      <selection activeCell="H13" sqref="H13:K13"/>
    </sheetView>
  </sheetViews>
  <sheetFormatPr defaultRowHeight="18.75" x14ac:dyDescent="0.2"/>
  <cols>
    <col min="1" max="16384" width="9" style="43"/>
  </cols>
  <sheetData>
    <row r="1" spans="1:24" ht="19.5" thickBot="1" x14ac:dyDescent="0.25"/>
    <row r="2" spans="1:24" x14ac:dyDescent="0.2">
      <c r="A2" s="44"/>
      <c r="B2" s="45"/>
      <c r="C2" s="45"/>
      <c r="D2" s="45"/>
      <c r="E2" s="45"/>
      <c r="F2" s="45"/>
      <c r="G2" s="45"/>
      <c r="H2" s="45"/>
      <c r="I2" s="45"/>
      <c r="J2" s="45"/>
      <c r="K2" s="45"/>
      <c r="L2" s="45"/>
      <c r="M2" s="46"/>
    </row>
    <row r="3" spans="1:24" ht="28.5" x14ac:dyDescent="0.3">
      <c r="A3" s="204" t="s">
        <v>49</v>
      </c>
      <c r="B3" s="205"/>
      <c r="C3" s="205"/>
      <c r="D3" s="205"/>
      <c r="E3" s="205"/>
      <c r="F3" s="205"/>
      <c r="G3" s="205"/>
      <c r="H3" s="205"/>
      <c r="I3" s="205"/>
      <c r="J3" s="205"/>
      <c r="K3" s="205"/>
      <c r="L3" s="205"/>
      <c r="M3" s="206"/>
    </row>
    <row r="4" spans="1:24" x14ac:dyDescent="0.2">
      <c r="A4" s="47"/>
      <c r="B4" s="48"/>
      <c r="C4" s="48"/>
      <c r="D4" s="48"/>
      <c r="E4" s="48"/>
      <c r="F4" s="48"/>
      <c r="G4" s="48"/>
      <c r="H4" s="48"/>
      <c r="I4" s="48"/>
      <c r="J4" s="48"/>
      <c r="K4" s="48"/>
      <c r="L4" s="48"/>
      <c r="M4" s="49"/>
    </row>
    <row r="5" spans="1:24" x14ac:dyDescent="0.2">
      <c r="A5" s="47"/>
      <c r="B5" s="48"/>
      <c r="C5" s="48"/>
      <c r="D5" s="48"/>
      <c r="E5" s="48"/>
      <c r="F5" s="48"/>
      <c r="G5" s="48"/>
      <c r="H5" s="48"/>
      <c r="I5" s="48"/>
      <c r="J5" s="207" t="e">
        <f>#REF!</f>
        <v>#REF!</v>
      </c>
      <c r="K5" s="208"/>
      <c r="L5" s="208"/>
      <c r="M5" s="209"/>
    </row>
    <row r="6" spans="1:24" x14ac:dyDescent="0.2">
      <c r="A6" s="47"/>
      <c r="B6" s="48"/>
      <c r="C6" s="48"/>
      <c r="D6" s="48"/>
      <c r="E6" s="48"/>
      <c r="F6" s="48"/>
      <c r="G6" s="48"/>
      <c r="H6" s="48"/>
      <c r="I6" s="48"/>
      <c r="J6" s="48"/>
      <c r="K6" s="48"/>
      <c r="L6" s="48"/>
      <c r="M6" s="49"/>
    </row>
    <row r="7" spans="1:24" s="53" customFormat="1" ht="24" x14ac:dyDescent="0.25">
      <c r="A7" s="50"/>
      <c r="B7" s="51"/>
      <c r="C7" s="51"/>
      <c r="D7" s="51"/>
      <c r="E7" s="51"/>
      <c r="F7" s="51"/>
      <c r="G7" s="51"/>
      <c r="H7" s="51"/>
      <c r="I7" s="51"/>
      <c r="J7" s="51"/>
      <c r="K7" s="51"/>
      <c r="L7" s="51"/>
      <c r="M7" s="52"/>
    </row>
    <row r="8" spans="1:24" s="53" customFormat="1" ht="24" x14ac:dyDescent="0.25">
      <c r="A8" s="50"/>
      <c r="B8" s="78" t="e">
        <f>#REF!&amp;"　"&amp;#REF!&amp;"　　殿"</f>
        <v>#REF!</v>
      </c>
      <c r="C8" s="51"/>
      <c r="D8" s="51"/>
      <c r="E8" s="51"/>
      <c r="F8" s="51"/>
      <c r="G8" s="51"/>
      <c r="H8" s="51"/>
      <c r="I8" s="51"/>
      <c r="J8" s="51"/>
      <c r="K8" s="51"/>
      <c r="L8" s="51"/>
      <c r="M8" s="52"/>
    </row>
    <row r="9" spans="1:24" x14ac:dyDescent="0.2">
      <c r="A9" s="47"/>
      <c r="B9" s="48"/>
      <c r="C9" s="48"/>
      <c r="D9" s="48"/>
      <c r="E9" s="48"/>
      <c r="F9" s="48"/>
      <c r="G9" s="48"/>
      <c r="H9" s="48"/>
      <c r="I9" s="48"/>
      <c r="J9" s="48"/>
      <c r="K9" s="48"/>
      <c r="L9" s="48"/>
      <c r="M9" s="49"/>
    </row>
    <row r="10" spans="1:24" x14ac:dyDescent="0.2">
      <c r="A10" s="47"/>
      <c r="B10" s="48"/>
      <c r="C10" s="48"/>
      <c r="D10" s="48"/>
      <c r="E10" s="48"/>
      <c r="F10" s="48"/>
      <c r="G10" s="48"/>
      <c r="H10" s="48"/>
      <c r="I10" s="48"/>
      <c r="J10" s="48"/>
      <c r="K10" s="48"/>
      <c r="L10" s="48"/>
      <c r="M10" s="49"/>
    </row>
    <row r="11" spans="1:24" ht="21" x14ac:dyDescent="0.2">
      <c r="A11" s="47"/>
      <c r="B11" s="99"/>
      <c r="C11" s="99"/>
      <c r="D11" s="99"/>
      <c r="E11" s="99"/>
      <c r="F11" s="99"/>
      <c r="G11" s="99"/>
      <c r="H11" s="99" t="s">
        <v>28</v>
      </c>
      <c r="I11" s="99"/>
      <c r="J11" s="99"/>
      <c r="K11" s="99"/>
      <c r="L11" s="99"/>
      <c r="M11" s="100"/>
    </row>
    <row r="12" spans="1:24" ht="21" x14ac:dyDescent="0.2">
      <c r="A12" s="47"/>
      <c r="B12" s="99"/>
      <c r="C12" s="99"/>
      <c r="D12" s="99"/>
      <c r="E12" s="99"/>
      <c r="F12" s="99"/>
      <c r="G12" s="99"/>
      <c r="H12" s="216" t="s">
        <v>22</v>
      </c>
      <c r="I12" s="216"/>
      <c r="J12" s="216"/>
      <c r="K12" s="216"/>
      <c r="L12" s="99"/>
      <c r="M12" s="100"/>
    </row>
    <row r="13" spans="1:24" ht="21" x14ac:dyDescent="0.2">
      <c r="A13" s="47"/>
      <c r="B13" s="99"/>
      <c r="C13" s="99"/>
      <c r="D13" s="99"/>
      <c r="E13" s="99"/>
      <c r="F13" s="99"/>
      <c r="G13" s="99"/>
      <c r="H13" s="216" t="s">
        <v>136</v>
      </c>
      <c r="I13" s="216"/>
      <c r="J13" s="216"/>
      <c r="K13" s="216"/>
      <c r="L13" s="99"/>
      <c r="M13" s="100"/>
    </row>
    <row r="14" spans="1:24" x14ac:dyDescent="0.2">
      <c r="A14" s="47"/>
      <c r="B14" s="48"/>
      <c r="C14" s="48"/>
      <c r="D14" s="48"/>
      <c r="E14" s="48"/>
      <c r="F14" s="48"/>
      <c r="G14" s="48"/>
      <c r="H14" s="48"/>
      <c r="I14" s="48"/>
      <c r="J14" s="48"/>
      <c r="K14" s="48"/>
      <c r="L14" s="48"/>
      <c r="M14" s="49"/>
      <c r="P14" s="210"/>
      <c r="Q14" s="210"/>
      <c r="R14" s="210"/>
      <c r="S14" s="210"/>
      <c r="T14" s="210"/>
      <c r="U14" s="210"/>
      <c r="V14" s="210"/>
      <c r="W14" s="210"/>
      <c r="X14" s="211"/>
    </row>
    <row r="15" spans="1:24" x14ac:dyDescent="0.2">
      <c r="A15" s="47"/>
      <c r="B15" s="48"/>
      <c r="C15" s="48"/>
      <c r="D15" s="48"/>
      <c r="E15" s="48"/>
      <c r="F15" s="48"/>
      <c r="G15" s="48"/>
      <c r="H15" s="48"/>
      <c r="I15" s="48"/>
      <c r="J15" s="48"/>
      <c r="K15" s="48"/>
      <c r="L15" s="48"/>
      <c r="M15" s="49"/>
    </row>
    <row r="16" spans="1:24" x14ac:dyDescent="0.2">
      <c r="A16" s="47"/>
      <c r="B16" s="48"/>
      <c r="C16" s="48"/>
      <c r="D16" s="48"/>
      <c r="E16" s="48"/>
      <c r="F16" s="48"/>
      <c r="G16" s="48"/>
      <c r="H16" s="48"/>
      <c r="I16" s="48"/>
      <c r="J16" s="48"/>
      <c r="K16" s="48"/>
      <c r="L16" s="48"/>
      <c r="M16" s="49"/>
    </row>
    <row r="17" spans="1:13" ht="33" thickBot="1" x14ac:dyDescent="0.35">
      <c r="A17" s="54"/>
      <c r="B17" s="213" t="e">
        <f>#REF!</f>
        <v>#REF!</v>
      </c>
      <c r="C17" s="213"/>
      <c r="D17" s="213"/>
      <c r="E17" s="213"/>
      <c r="F17" s="213"/>
      <c r="G17" s="213"/>
      <c r="H17" s="213"/>
      <c r="I17" s="213"/>
      <c r="J17" s="213"/>
      <c r="K17" s="213"/>
      <c r="L17" s="213"/>
      <c r="M17" s="55"/>
    </row>
    <row r="18" spans="1:13" x14ac:dyDescent="0.2">
      <c r="A18" s="47"/>
      <c r="B18" s="48"/>
      <c r="C18" s="48"/>
      <c r="D18" s="48"/>
      <c r="E18" s="48"/>
      <c r="F18" s="48"/>
      <c r="G18" s="48"/>
      <c r="H18" s="48"/>
      <c r="I18" s="48"/>
      <c r="J18" s="48"/>
      <c r="K18" s="48"/>
      <c r="L18" s="48"/>
      <c r="M18" s="49"/>
    </row>
    <row r="19" spans="1:13" ht="24" customHeight="1" x14ac:dyDescent="0.2">
      <c r="A19" s="214" t="s">
        <v>50</v>
      </c>
      <c r="B19" s="212"/>
      <c r="C19" s="212"/>
      <c r="D19" s="212"/>
      <c r="E19" s="212"/>
      <c r="F19" s="212"/>
      <c r="G19" s="212"/>
      <c r="H19" s="212"/>
      <c r="I19" s="212"/>
      <c r="J19" s="212"/>
      <c r="K19" s="212"/>
      <c r="L19" s="212"/>
      <c r="M19" s="215"/>
    </row>
    <row r="20" spans="1:13" ht="24" customHeight="1" x14ac:dyDescent="0.2">
      <c r="A20" s="56"/>
      <c r="B20" s="57"/>
      <c r="C20" s="57"/>
      <c r="D20" s="57"/>
      <c r="E20" s="210" t="s">
        <v>87</v>
      </c>
      <c r="F20" s="210"/>
      <c r="G20" s="210"/>
      <c r="H20" s="210"/>
      <c r="I20" s="210"/>
      <c r="J20" s="210"/>
      <c r="K20" s="210"/>
      <c r="L20" s="210"/>
      <c r="M20" s="211"/>
    </row>
    <row r="21" spans="1:13" x14ac:dyDescent="0.2">
      <c r="A21" s="47"/>
      <c r="B21" s="48"/>
      <c r="C21" s="48"/>
      <c r="D21" s="48"/>
      <c r="E21" s="48"/>
      <c r="F21" s="48"/>
      <c r="G21" s="48"/>
      <c r="H21" s="48"/>
      <c r="I21" s="48"/>
      <c r="J21" s="48"/>
      <c r="K21" s="48"/>
      <c r="L21" s="48"/>
      <c r="M21" s="49"/>
    </row>
    <row r="22" spans="1:13" x14ac:dyDescent="0.2">
      <c r="A22" s="47"/>
      <c r="B22" s="48"/>
      <c r="C22" s="48"/>
      <c r="D22" s="48"/>
      <c r="E22" s="48"/>
      <c r="F22" s="48"/>
      <c r="G22" s="48"/>
      <c r="H22" s="48"/>
      <c r="I22" s="48"/>
      <c r="J22" s="48"/>
      <c r="K22" s="48"/>
      <c r="L22" s="48"/>
      <c r="M22" s="49"/>
    </row>
    <row r="23" spans="1:13" x14ac:dyDescent="0.2">
      <c r="A23" s="47"/>
      <c r="B23" s="212" t="s">
        <v>51</v>
      </c>
      <c r="C23" s="212"/>
      <c r="D23" s="48" t="e">
        <f>#REF!</f>
        <v>#REF!</v>
      </c>
      <c r="E23" s="48"/>
      <c r="F23" s="48"/>
      <c r="G23" s="48"/>
      <c r="H23" s="48"/>
      <c r="I23" s="48"/>
      <c r="J23" s="48"/>
      <c r="K23" s="48"/>
      <c r="L23" s="48"/>
      <c r="M23" s="49"/>
    </row>
    <row r="24" spans="1:13" ht="19.5" thickBot="1" x14ac:dyDescent="0.25">
      <c r="A24" s="58"/>
      <c r="B24" s="59"/>
      <c r="C24" s="59"/>
      <c r="D24" s="59"/>
      <c r="E24" s="59"/>
      <c r="F24" s="59"/>
      <c r="G24" s="59"/>
      <c r="H24" s="59"/>
      <c r="I24" s="59"/>
      <c r="J24" s="59"/>
      <c r="K24" s="59"/>
      <c r="L24" s="59"/>
      <c r="M24" s="60"/>
    </row>
  </sheetData>
  <mergeCells count="9">
    <mergeCell ref="A3:M3"/>
    <mergeCell ref="J5:M5"/>
    <mergeCell ref="E20:M20"/>
    <mergeCell ref="B23:C23"/>
    <mergeCell ref="P14:X14"/>
    <mergeCell ref="B17:L17"/>
    <mergeCell ref="A19:M19"/>
    <mergeCell ref="H12:K12"/>
    <mergeCell ref="H13:K13"/>
  </mergeCells>
  <phoneticPr fontId="2"/>
  <printOptions horizontalCentered="1" verticalCentered="1"/>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view="pageBreakPreview" zoomScale="60" zoomScaleNormal="100" workbookViewId="0">
      <selection activeCell="G10" sqref="G10"/>
    </sheetView>
  </sheetViews>
  <sheetFormatPr defaultRowHeight="50.1" customHeight="1" x14ac:dyDescent="0.15"/>
  <cols>
    <col min="1" max="1" width="11.625" style="68" bestFit="1" customWidth="1"/>
    <col min="2" max="2" width="19" style="68" bestFit="1" customWidth="1"/>
    <col min="3" max="3" width="10.625" style="69" customWidth="1"/>
    <col min="4" max="4" width="10.625" style="68" customWidth="1"/>
    <col min="5" max="6" width="14.625" style="70" customWidth="1"/>
    <col min="7" max="7" width="55.875" style="69" customWidth="1"/>
    <col min="8" max="8" width="12.375" style="70" bestFit="1" customWidth="1"/>
    <col min="9" max="10" width="11" style="69" bestFit="1" customWidth="1"/>
    <col min="11" max="16384" width="9" style="69"/>
  </cols>
  <sheetData>
    <row r="1" spans="1:10" s="67" customFormat="1" ht="60.75" customHeight="1" x14ac:dyDescent="0.15">
      <c r="A1" s="217" t="e">
        <f>#REF!&amp;"　見積内訳書"</f>
        <v>#REF!</v>
      </c>
      <c r="B1" s="217"/>
      <c r="C1" s="217"/>
      <c r="D1" s="217"/>
      <c r="E1" s="217"/>
      <c r="F1" s="217"/>
      <c r="G1" s="217"/>
      <c r="H1" s="85"/>
    </row>
    <row r="2" spans="1:10" ht="39.950000000000003" customHeight="1" x14ac:dyDescent="0.15">
      <c r="A2" s="65" t="s">
        <v>52</v>
      </c>
      <c r="B2" s="72" t="s">
        <v>53</v>
      </c>
      <c r="C2" s="72" t="s">
        <v>54</v>
      </c>
      <c r="D2" s="72" t="s">
        <v>55</v>
      </c>
      <c r="E2" s="73" t="s">
        <v>56</v>
      </c>
      <c r="F2" s="73" t="s">
        <v>57</v>
      </c>
      <c r="G2" s="72" t="s">
        <v>58</v>
      </c>
      <c r="I2" s="71"/>
      <c r="J2" s="71"/>
    </row>
    <row r="3" spans="1:10" ht="39.950000000000003" customHeight="1" x14ac:dyDescent="0.15">
      <c r="A3" s="218" t="s">
        <v>83</v>
      </c>
      <c r="B3" s="66" t="s">
        <v>88</v>
      </c>
      <c r="C3" s="74">
        <v>1</v>
      </c>
      <c r="D3" s="72" t="s">
        <v>84</v>
      </c>
      <c r="E3" s="75">
        <v>263000</v>
      </c>
      <c r="F3" s="75">
        <f>C3*E3</f>
        <v>263000</v>
      </c>
      <c r="G3" s="76"/>
      <c r="H3" s="70">
        <v>120000</v>
      </c>
    </row>
    <row r="4" spans="1:10" ht="39.950000000000003" customHeight="1" x14ac:dyDescent="0.15">
      <c r="A4" s="219"/>
      <c r="B4" s="66" t="s">
        <v>139</v>
      </c>
      <c r="C4" s="74">
        <v>1</v>
      </c>
      <c r="D4" s="72" t="s">
        <v>141</v>
      </c>
      <c r="E4" s="75">
        <v>77000</v>
      </c>
      <c r="F4" s="75">
        <f>C4*E4</f>
        <v>77000</v>
      </c>
      <c r="G4" s="76"/>
      <c r="H4" s="70">
        <v>100000</v>
      </c>
    </row>
    <row r="5" spans="1:10" ht="39.950000000000003" customHeight="1" x14ac:dyDescent="0.15">
      <c r="A5" s="219"/>
      <c r="B5" s="66" t="s">
        <v>140</v>
      </c>
      <c r="C5" s="74">
        <v>1</v>
      </c>
      <c r="D5" s="72" t="s">
        <v>141</v>
      </c>
      <c r="E5" s="75">
        <v>50000</v>
      </c>
      <c r="F5" s="75">
        <f>C5*E5</f>
        <v>50000</v>
      </c>
      <c r="G5" s="76"/>
      <c r="H5" s="70">
        <v>80000</v>
      </c>
    </row>
    <row r="6" spans="1:10" ht="39.950000000000003" customHeight="1" x14ac:dyDescent="0.15">
      <c r="A6" s="219"/>
      <c r="B6" s="66"/>
      <c r="C6" s="74"/>
      <c r="D6" s="72"/>
      <c r="E6" s="75"/>
      <c r="F6" s="75"/>
      <c r="G6" s="76"/>
      <c r="H6" s="70">
        <v>100000</v>
      </c>
    </row>
    <row r="7" spans="1:10" ht="39.950000000000003" customHeight="1" x14ac:dyDescent="0.15">
      <c r="A7" s="219"/>
      <c r="B7" s="66"/>
      <c r="C7" s="74"/>
      <c r="D7" s="72"/>
      <c r="E7" s="75"/>
      <c r="F7" s="75"/>
      <c r="G7" s="76"/>
      <c r="H7" s="70">
        <v>30000</v>
      </c>
    </row>
    <row r="8" spans="1:10" ht="39.950000000000003" customHeight="1" x14ac:dyDescent="0.15">
      <c r="A8" s="219"/>
      <c r="B8" s="66"/>
      <c r="C8" s="74"/>
      <c r="D8" s="72"/>
      <c r="E8" s="75"/>
      <c r="F8" s="75"/>
      <c r="G8" s="76"/>
      <c r="H8" s="70">
        <v>20000</v>
      </c>
    </row>
    <row r="9" spans="1:10" ht="39.950000000000003" customHeight="1" x14ac:dyDescent="0.15">
      <c r="A9" s="220"/>
      <c r="B9" s="66" t="s">
        <v>59</v>
      </c>
      <c r="C9" s="74"/>
      <c r="D9" s="72"/>
      <c r="E9" s="75"/>
      <c r="F9" s="75">
        <f>SUM(F3:F8)</f>
        <v>390000</v>
      </c>
      <c r="G9" s="74"/>
    </row>
    <row r="10" spans="1:10" ht="39.950000000000003" customHeight="1" x14ac:dyDescent="0.15">
      <c r="A10" s="221" t="s">
        <v>60</v>
      </c>
      <c r="B10" s="66" t="s">
        <v>85</v>
      </c>
      <c r="C10" s="74">
        <v>25</v>
      </c>
      <c r="D10" s="72" t="s">
        <v>86</v>
      </c>
      <c r="E10" s="75">
        <f>F9</f>
        <v>390000</v>
      </c>
      <c r="F10" s="75">
        <f>F12-F9</f>
        <v>90000</v>
      </c>
      <c r="G10" s="101"/>
      <c r="H10" s="70">
        <f>ROUND(E10*C10/100,0)</f>
        <v>97500</v>
      </c>
      <c r="I10" s="70"/>
    </row>
    <row r="11" spans="1:10" ht="39.950000000000003" customHeight="1" x14ac:dyDescent="0.15">
      <c r="A11" s="221"/>
      <c r="B11" s="66" t="s">
        <v>61</v>
      </c>
      <c r="C11" s="74"/>
      <c r="D11" s="72"/>
      <c r="E11" s="75"/>
      <c r="F11" s="77">
        <f>F10</f>
        <v>90000</v>
      </c>
      <c r="G11" s="74"/>
    </row>
    <row r="12" spans="1:10" ht="39.950000000000003" customHeight="1" x14ac:dyDescent="0.15">
      <c r="A12" s="80" t="s">
        <v>61</v>
      </c>
      <c r="B12" s="72"/>
      <c r="C12" s="74"/>
      <c r="D12" s="72"/>
      <c r="E12" s="75"/>
      <c r="F12" s="75">
        <f>ROUNDDOWN(F9+H10,-4)</f>
        <v>480000</v>
      </c>
      <c r="G12" s="74"/>
    </row>
    <row r="13" spans="1:10" ht="39.950000000000003" customHeight="1" x14ac:dyDescent="0.15">
      <c r="A13" s="81" t="s">
        <v>97</v>
      </c>
      <c r="B13" s="72"/>
      <c r="C13" s="74">
        <v>5</v>
      </c>
      <c r="D13" s="72" t="s">
        <v>86</v>
      </c>
      <c r="E13" s="75">
        <f>F12</f>
        <v>480000</v>
      </c>
      <c r="F13" s="75">
        <f>ROUND(E13*C13/100,0)</f>
        <v>24000</v>
      </c>
      <c r="G13" s="75"/>
    </row>
    <row r="14" spans="1:10" ht="39.950000000000003" customHeight="1" x14ac:dyDescent="0.15">
      <c r="A14" s="72" t="s">
        <v>62</v>
      </c>
      <c r="B14" s="72"/>
      <c r="C14" s="74"/>
      <c r="D14" s="72"/>
      <c r="E14" s="75"/>
      <c r="F14" s="75">
        <f>F12+F13</f>
        <v>504000</v>
      </c>
      <c r="G14" s="74"/>
    </row>
    <row r="16" spans="1:10" ht="50.1" customHeight="1" x14ac:dyDescent="0.15">
      <c r="G16" s="71"/>
    </row>
  </sheetData>
  <mergeCells count="3">
    <mergeCell ref="A1:G1"/>
    <mergeCell ref="A3:A9"/>
    <mergeCell ref="A10:A11"/>
  </mergeCells>
  <phoneticPr fontId="2"/>
  <printOptions horizontalCentered="1" verticalCentered="1"/>
  <pageMargins left="0.59055118110236227" right="0.59055118110236227" top="0.9055118110236221" bottom="0.70866141732283472" header="0.51181102362204722" footer="0.51181102362204722"/>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view="pageBreakPreview" zoomScale="60" zoomScaleNormal="100" workbookViewId="0">
      <selection activeCell="M43" sqref="M43"/>
    </sheetView>
  </sheetViews>
  <sheetFormatPr defaultRowHeight="24" customHeight="1" x14ac:dyDescent="0.2"/>
  <cols>
    <col min="1" max="1" width="4.125" style="20" customWidth="1"/>
    <col min="2" max="2" width="5.375" style="20" customWidth="1"/>
    <col min="3" max="3" width="6.125" style="20" customWidth="1"/>
    <col min="4" max="4" width="5.25" style="20" customWidth="1"/>
    <col min="5" max="5" width="10.25" style="20" customWidth="1"/>
    <col min="6" max="8" width="9" style="20"/>
    <col min="9" max="9" width="10.125" style="20" customWidth="1"/>
    <col min="10" max="10" width="7.625" style="20" customWidth="1"/>
    <col min="11" max="11" width="4.125" style="20" customWidth="1"/>
    <col min="12" max="16384" width="9" style="20"/>
  </cols>
  <sheetData>
    <row r="1" spans="1:14" ht="24" customHeight="1" x14ac:dyDescent="0.2">
      <c r="A1" s="37"/>
      <c r="B1" s="223" t="e">
        <f>IF(#REF!=M1,N1,N2)</f>
        <v>#REF!</v>
      </c>
      <c r="C1" s="223"/>
      <c r="D1" s="223"/>
      <c r="E1" s="223"/>
      <c r="F1" s="223"/>
      <c r="G1" s="223"/>
      <c r="H1" s="223"/>
      <c r="I1" s="223"/>
      <c r="J1" s="223"/>
      <c r="K1" s="25"/>
      <c r="M1" s="20" t="s">
        <v>20</v>
      </c>
      <c r="N1" s="20" t="s">
        <v>24</v>
      </c>
    </row>
    <row r="2" spans="1:14" ht="24" customHeight="1" x14ac:dyDescent="0.2">
      <c r="A2" s="27"/>
      <c r="B2" s="224"/>
      <c r="C2" s="224"/>
      <c r="D2" s="224"/>
      <c r="E2" s="224"/>
      <c r="F2" s="224"/>
      <c r="G2" s="224"/>
      <c r="H2" s="224"/>
      <c r="I2" s="224"/>
      <c r="J2" s="224"/>
      <c r="K2" s="26"/>
      <c r="M2" s="20" t="s">
        <v>21</v>
      </c>
      <c r="N2" s="20" t="s">
        <v>23</v>
      </c>
    </row>
    <row r="3" spans="1:14" ht="24" customHeight="1" x14ac:dyDescent="0.2">
      <c r="A3" s="27"/>
      <c r="B3" s="224"/>
      <c r="C3" s="224"/>
      <c r="D3" s="224"/>
      <c r="E3" s="224"/>
      <c r="F3" s="224"/>
      <c r="G3" s="224"/>
      <c r="H3" s="224"/>
      <c r="I3" s="224"/>
      <c r="J3" s="224"/>
      <c r="K3" s="26"/>
    </row>
    <row r="4" spans="1:14" ht="24" customHeight="1" x14ac:dyDescent="0.2">
      <c r="A4" s="27"/>
      <c r="B4" s="224"/>
      <c r="C4" s="224"/>
      <c r="D4" s="224"/>
      <c r="E4" s="224"/>
      <c r="F4" s="224"/>
      <c r="G4" s="224"/>
      <c r="H4" s="224"/>
      <c r="I4" s="224"/>
      <c r="J4" s="224"/>
      <c r="K4" s="26"/>
    </row>
    <row r="5" spans="1:14" ht="24" customHeight="1" x14ac:dyDescent="0.2">
      <c r="A5" s="27"/>
      <c r="B5" s="224"/>
      <c r="C5" s="224"/>
      <c r="D5" s="224"/>
      <c r="E5" s="224"/>
      <c r="F5" s="224"/>
      <c r="G5" s="224"/>
      <c r="H5" s="224"/>
      <c r="I5" s="224"/>
      <c r="J5" s="224"/>
      <c r="K5" s="26"/>
    </row>
    <row r="6" spans="1:14" ht="24" customHeight="1" x14ac:dyDescent="0.2">
      <c r="A6" s="27"/>
      <c r="B6" s="36"/>
      <c r="C6" s="36"/>
      <c r="D6" s="36"/>
      <c r="E6" s="36"/>
      <c r="F6" s="36"/>
      <c r="G6" s="36"/>
      <c r="H6" s="36"/>
      <c r="I6" s="36"/>
      <c r="J6" s="36"/>
      <c r="K6" s="26"/>
    </row>
    <row r="7" spans="1:14" ht="24" customHeight="1" x14ac:dyDescent="0.2">
      <c r="A7" s="27"/>
      <c r="B7" s="229" t="e">
        <f>"　 私は、　"&amp;#REF!&amp;"　印　を代理人と定め、下記業務に関する"&amp;#REF!&amp;"の一切の権限を委任します　"</f>
        <v>#REF!</v>
      </c>
      <c r="C7" s="229"/>
      <c r="D7" s="229"/>
      <c r="E7" s="229"/>
      <c r="F7" s="229"/>
      <c r="G7" s="229"/>
      <c r="H7" s="229"/>
      <c r="I7" s="229"/>
      <c r="J7" s="229"/>
      <c r="K7" s="26"/>
    </row>
    <row r="8" spans="1:14" ht="24" customHeight="1" x14ac:dyDescent="0.2">
      <c r="A8" s="27"/>
      <c r="B8" s="229"/>
      <c r="C8" s="229"/>
      <c r="D8" s="229"/>
      <c r="E8" s="229"/>
      <c r="F8" s="229"/>
      <c r="G8" s="229"/>
      <c r="H8" s="229"/>
      <c r="I8" s="229"/>
      <c r="J8" s="229"/>
      <c r="K8" s="26"/>
    </row>
    <row r="9" spans="1:14" ht="24" customHeight="1" x14ac:dyDescent="0.2">
      <c r="A9" s="27"/>
      <c r="B9" s="28"/>
      <c r="C9" s="28"/>
      <c r="D9" s="28"/>
      <c r="E9" s="28"/>
      <c r="F9" s="28"/>
      <c r="G9" s="28"/>
      <c r="H9" s="28"/>
      <c r="I9" s="28"/>
      <c r="J9" s="28"/>
      <c r="K9" s="29"/>
    </row>
    <row r="10" spans="1:14" ht="24" customHeight="1" x14ac:dyDescent="0.2">
      <c r="A10" s="27"/>
      <c r="B10" s="28"/>
      <c r="C10" s="28"/>
      <c r="D10" s="28"/>
      <c r="E10" s="28"/>
      <c r="F10" s="28"/>
      <c r="G10" s="28"/>
      <c r="H10" s="28"/>
      <c r="I10" s="28"/>
      <c r="J10" s="28"/>
      <c r="K10" s="29"/>
    </row>
    <row r="11" spans="1:14" ht="24" customHeight="1" x14ac:dyDescent="0.2">
      <c r="A11" s="27"/>
      <c r="B11" s="225" t="s">
        <v>12</v>
      </c>
      <c r="C11" s="225"/>
      <c r="D11" s="225"/>
      <c r="E11" s="225"/>
      <c r="F11" s="225"/>
      <c r="G11" s="225"/>
      <c r="H11" s="225"/>
      <c r="I11" s="225"/>
      <c r="J11" s="225"/>
      <c r="K11" s="29"/>
    </row>
    <row r="12" spans="1:14" ht="24" customHeight="1" x14ac:dyDescent="0.2">
      <c r="A12" s="27"/>
      <c r="B12" s="28"/>
      <c r="C12" s="28"/>
      <c r="D12" s="28"/>
      <c r="E12" s="28"/>
      <c r="F12" s="28"/>
      <c r="G12" s="28"/>
      <c r="H12" s="28"/>
      <c r="I12" s="28"/>
      <c r="J12" s="28"/>
      <c r="K12" s="29"/>
    </row>
    <row r="13" spans="1:14" ht="24" customHeight="1" x14ac:dyDescent="0.2">
      <c r="A13" s="27"/>
      <c r="B13" s="28" t="s">
        <v>26</v>
      </c>
      <c r="C13" s="28"/>
      <c r="D13" s="28"/>
      <c r="E13" s="226" t="e">
        <f>#REF!</f>
        <v>#REF!</v>
      </c>
      <c r="F13" s="226"/>
      <c r="G13" s="226"/>
      <c r="H13" s="226"/>
      <c r="I13" s="226"/>
      <c r="J13" s="226"/>
      <c r="K13" s="29"/>
    </row>
    <row r="14" spans="1:14" ht="24" customHeight="1" x14ac:dyDescent="0.2">
      <c r="A14" s="27"/>
      <c r="B14" s="28"/>
      <c r="C14" s="28"/>
      <c r="D14" s="28"/>
      <c r="E14" s="28"/>
      <c r="F14" s="28"/>
      <c r="G14" s="28"/>
      <c r="H14" s="28"/>
      <c r="I14" s="28"/>
      <c r="J14" s="28"/>
      <c r="K14" s="29"/>
    </row>
    <row r="15" spans="1:14" ht="24" customHeight="1" x14ac:dyDescent="0.2">
      <c r="A15" s="27"/>
      <c r="B15" s="28" t="s">
        <v>25</v>
      </c>
      <c r="C15" s="28"/>
      <c r="D15" s="28"/>
      <c r="E15" s="226" t="e">
        <f>#REF!</f>
        <v>#REF!</v>
      </c>
      <c r="F15" s="226"/>
      <c r="G15" s="226"/>
      <c r="H15" s="226"/>
      <c r="I15" s="226"/>
      <c r="J15" s="226"/>
      <c r="K15" s="29"/>
    </row>
    <row r="16" spans="1:14" ht="24" customHeight="1" x14ac:dyDescent="0.2">
      <c r="A16" s="27"/>
      <c r="B16" s="28"/>
      <c r="C16" s="28"/>
      <c r="D16" s="28"/>
      <c r="E16" s="28"/>
      <c r="F16" s="28"/>
      <c r="G16" s="28"/>
      <c r="H16" s="28"/>
      <c r="I16" s="28"/>
      <c r="J16" s="28"/>
      <c r="K16" s="29"/>
    </row>
    <row r="17" spans="1:11" ht="24" customHeight="1" x14ac:dyDescent="0.2">
      <c r="A17" s="27"/>
      <c r="B17" s="28"/>
      <c r="C17" s="28"/>
      <c r="D17" s="28"/>
      <c r="E17" s="28"/>
      <c r="F17" s="28"/>
      <c r="G17" s="28"/>
      <c r="H17" s="28"/>
      <c r="I17" s="28"/>
      <c r="J17" s="28"/>
      <c r="K17" s="29"/>
    </row>
    <row r="18" spans="1:11" ht="24" customHeight="1" x14ac:dyDescent="0.2">
      <c r="A18" s="27"/>
      <c r="B18" s="227" t="e">
        <f>#REF!</f>
        <v>#REF!</v>
      </c>
      <c r="C18" s="227"/>
      <c r="D18" s="228"/>
      <c r="E18" s="228"/>
      <c r="F18" s="28"/>
      <c r="G18" s="28"/>
      <c r="H18" s="28"/>
      <c r="I18" s="28"/>
      <c r="J18" s="28"/>
      <c r="K18" s="29"/>
    </row>
    <row r="19" spans="1:11" ht="24" customHeight="1" x14ac:dyDescent="0.2">
      <c r="A19" s="27"/>
      <c r="B19" s="28"/>
      <c r="C19" s="28"/>
      <c r="D19" s="28"/>
      <c r="E19" s="28"/>
      <c r="F19" s="28"/>
      <c r="G19" s="28"/>
      <c r="H19" s="28"/>
      <c r="I19" s="28"/>
      <c r="J19" s="28"/>
      <c r="K19" s="29"/>
    </row>
    <row r="20" spans="1:11" ht="24" customHeight="1" x14ac:dyDescent="0.2">
      <c r="A20" s="27"/>
      <c r="B20" s="28"/>
      <c r="C20" s="28"/>
      <c r="D20" s="28"/>
      <c r="E20" s="28"/>
      <c r="F20" s="28"/>
      <c r="G20" s="28"/>
      <c r="H20" s="28"/>
      <c r="I20" s="28"/>
      <c r="J20" s="28"/>
      <c r="K20" s="29"/>
    </row>
    <row r="21" spans="1:11" ht="24" customHeight="1" x14ac:dyDescent="0.2">
      <c r="A21" s="27"/>
      <c r="B21" s="28"/>
      <c r="C21" s="28"/>
      <c r="D21" s="28"/>
      <c r="E21" s="28"/>
      <c r="F21" s="28" t="s">
        <v>27</v>
      </c>
      <c r="G21" s="28" t="s">
        <v>28</v>
      </c>
      <c r="H21" s="28"/>
      <c r="I21" s="28"/>
      <c r="J21" s="28"/>
      <c r="K21" s="29"/>
    </row>
    <row r="22" spans="1:11" ht="24" customHeight="1" x14ac:dyDescent="0.2">
      <c r="A22" s="27"/>
      <c r="B22" s="28"/>
      <c r="C22" s="28"/>
      <c r="D22" s="28"/>
      <c r="E22" s="28"/>
      <c r="F22" s="28"/>
      <c r="G22" s="222" t="s">
        <v>22</v>
      </c>
      <c r="H22" s="222"/>
      <c r="I22" s="222"/>
      <c r="J22" s="28"/>
      <c r="K22" s="29"/>
    </row>
    <row r="23" spans="1:11" ht="24" customHeight="1" x14ac:dyDescent="0.2">
      <c r="A23" s="27"/>
      <c r="B23" s="28"/>
      <c r="C23" s="28"/>
      <c r="D23" s="28"/>
      <c r="E23" s="28"/>
      <c r="F23" s="28" t="s">
        <v>30</v>
      </c>
      <c r="G23" s="222" t="s">
        <v>29</v>
      </c>
      <c r="H23" s="222"/>
      <c r="I23" s="222"/>
      <c r="J23" s="28"/>
      <c r="K23" s="29"/>
    </row>
    <row r="24" spans="1:11" ht="24" customHeight="1" x14ac:dyDescent="0.2">
      <c r="A24" s="27"/>
      <c r="B24" s="28"/>
      <c r="C24" s="28"/>
      <c r="D24" s="28"/>
      <c r="E24" s="28"/>
      <c r="F24" s="28"/>
      <c r="G24" s="28"/>
      <c r="H24" s="28"/>
      <c r="I24" s="28"/>
      <c r="J24" s="28"/>
      <c r="K24" s="29"/>
    </row>
    <row r="25" spans="1:11" ht="24" customHeight="1" x14ac:dyDescent="0.2">
      <c r="A25" s="27"/>
      <c r="B25" s="28"/>
      <c r="C25" s="28"/>
      <c r="D25" s="28"/>
      <c r="E25" s="28"/>
      <c r="F25" s="28"/>
      <c r="G25" s="28"/>
      <c r="H25" s="28"/>
      <c r="I25" s="28"/>
      <c r="J25" s="28"/>
      <c r="K25" s="29"/>
    </row>
    <row r="26" spans="1:11" ht="24" customHeight="1" x14ac:dyDescent="0.2">
      <c r="A26" s="27"/>
      <c r="B26" s="28"/>
      <c r="C26" s="28"/>
      <c r="D26" s="28"/>
      <c r="E26" s="28"/>
      <c r="F26" s="28"/>
      <c r="G26" s="28"/>
      <c r="H26" s="28"/>
      <c r="I26" s="28"/>
      <c r="J26" s="28"/>
      <c r="K26" s="29"/>
    </row>
    <row r="27" spans="1:11" ht="24" customHeight="1" x14ac:dyDescent="0.2">
      <c r="A27" s="27"/>
      <c r="B27" s="28" t="s">
        <v>31</v>
      </c>
      <c r="C27" s="28"/>
      <c r="D27" s="28"/>
      <c r="E27" s="28"/>
      <c r="F27" s="28"/>
      <c r="G27" s="28"/>
      <c r="H27" s="28"/>
      <c r="I27" s="28"/>
      <c r="J27" s="28"/>
      <c r="K27" s="29"/>
    </row>
    <row r="28" spans="1:11" ht="24" customHeight="1" x14ac:dyDescent="0.2">
      <c r="A28" s="27"/>
      <c r="B28" s="28"/>
      <c r="C28" s="28"/>
      <c r="D28" s="28"/>
      <c r="E28" s="28"/>
      <c r="F28" s="28"/>
      <c r="G28" s="28"/>
      <c r="H28" s="28"/>
      <c r="I28" s="28"/>
      <c r="J28" s="28"/>
      <c r="K28" s="29"/>
    </row>
    <row r="29" spans="1:11" ht="24" customHeight="1" x14ac:dyDescent="0.2">
      <c r="A29" s="30"/>
      <c r="B29" s="31"/>
      <c r="C29" s="31"/>
      <c r="D29" s="31"/>
      <c r="E29" s="31"/>
      <c r="F29" s="31"/>
      <c r="G29" s="31"/>
      <c r="H29" s="31"/>
      <c r="I29" s="31"/>
      <c r="J29" s="31"/>
      <c r="K29" s="32"/>
    </row>
    <row r="30" spans="1:11" s="38" customFormat="1" ht="14.1" customHeight="1" x14ac:dyDescent="0.15">
      <c r="A30" s="38" t="s">
        <v>32</v>
      </c>
    </row>
    <row r="31" spans="1:11" s="38" customFormat="1" ht="14.1" customHeight="1" x14ac:dyDescent="0.15">
      <c r="A31" s="38">
        <v>1</v>
      </c>
      <c r="B31" s="38" t="s">
        <v>33</v>
      </c>
    </row>
    <row r="32" spans="1:11" s="38" customFormat="1" ht="14.1" customHeight="1" x14ac:dyDescent="0.15">
      <c r="A32" s="38">
        <v>2</v>
      </c>
      <c r="B32" s="38" t="s">
        <v>35</v>
      </c>
    </row>
    <row r="33" spans="2:2" ht="24" customHeight="1" x14ac:dyDescent="0.2">
      <c r="B33" s="20" t="s">
        <v>34</v>
      </c>
    </row>
  </sheetData>
  <mergeCells count="8">
    <mergeCell ref="G22:I22"/>
    <mergeCell ref="G23:I23"/>
    <mergeCell ref="B1:J5"/>
    <mergeCell ref="B11:J11"/>
    <mergeCell ref="E13:J13"/>
    <mergeCell ref="E15:J15"/>
    <mergeCell ref="B18:E18"/>
    <mergeCell ref="B7:J8"/>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60" zoomScaleNormal="100" workbookViewId="0">
      <selection activeCell="H23" sqref="H23:J23"/>
    </sheetView>
  </sheetViews>
  <sheetFormatPr defaultRowHeight="24" customHeight="1" x14ac:dyDescent="0.2"/>
  <cols>
    <col min="1" max="1" width="3.625" style="20" customWidth="1"/>
    <col min="2" max="2" width="5.375" style="20" customWidth="1"/>
    <col min="3" max="3" width="6.125" style="20" customWidth="1"/>
    <col min="4" max="4" width="4.5" style="20" customWidth="1"/>
    <col min="5" max="5" width="4.625" style="20" customWidth="1"/>
    <col min="6" max="6" width="13.5" style="20" customWidth="1"/>
    <col min="7" max="7" width="3.625" style="20" customWidth="1"/>
    <col min="8" max="8" width="8.25" style="20" customWidth="1"/>
    <col min="9" max="9" width="9" style="20"/>
    <col min="10" max="10" width="10.125" style="20" customWidth="1"/>
    <col min="11" max="11" width="7.625" style="20" customWidth="1"/>
    <col min="12" max="12" width="3.625" style="20" customWidth="1"/>
    <col min="13" max="16384" width="9" style="20"/>
  </cols>
  <sheetData>
    <row r="1" spans="1:15" ht="20.100000000000001" customHeight="1" x14ac:dyDescent="0.2">
      <c r="A1" s="37"/>
      <c r="B1" s="223" t="e">
        <f>IF(#REF!=N1,O1,O2)</f>
        <v>#REF!</v>
      </c>
      <c r="C1" s="223"/>
      <c r="D1" s="223"/>
      <c r="E1" s="223"/>
      <c r="F1" s="223"/>
      <c r="G1" s="223"/>
      <c r="H1" s="223"/>
      <c r="I1" s="223"/>
      <c r="J1" s="223"/>
      <c r="K1" s="223"/>
      <c r="L1" s="25"/>
      <c r="N1" s="20" t="s">
        <v>20</v>
      </c>
      <c r="O1" s="20" t="s">
        <v>36</v>
      </c>
    </row>
    <row r="2" spans="1:15" ht="20.100000000000001" customHeight="1" x14ac:dyDescent="0.2">
      <c r="A2" s="27"/>
      <c r="B2" s="224"/>
      <c r="C2" s="224"/>
      <c r="D2" s="224"/>
      <c r="E2" s="224"/>
      <c r="F2" s="224"/>
      <c r="G2" s="224"/>
      <c r="H2" s="224"/>
      <c r="I2" s="224"/>
      <c r="J2" s="224"/>
      <c r="K2" s="224"/>
      <c r="L2" s="26"/>
      <c r="N2" s="20" t="s">
        <v>21</v>
      </c>
      <c r="O2" s="20" t="s">
        <v>37</v>
      </c>
    </row>
    <row r="3" spans="1:15" ht="20.100000000000001" customHeight="1" x14ac:dyDescent="0.2">
      <c r="A3" s="27"/>
      <c r="B3" s="224"/>
      <c r="C3" s="224"/>
      <c r="D3" s="224"/>
      <c r="E3" s="224"/>
      <c r="F3" s="224"/>
      <c r="G3" s="224"/>
      <c r="H3" s="224"/>
      <c r="I3" s="224"/>
      <c r="J3" s="224"/>
      <c r="K3" s="224"/>
      <c r="L3" s="26"/>
    </row>
    <row r="4" spans="1:15" ht="20.100000000000001" customHeight="1" x14ac:dyDescent="0.2">
      <c r="A4" s="27"/>
      <c r="B4" s="224"/>
      <c r="C4" s="224"/>
      <c r="D4" s="224"/>
      <c r="E4" s="224"/>
      <c r="F4" s="224"/>
      <c r="G4" s="224"/>
      <c r="H4" s="224"/>
      <c r="I4" s="224"/>
      <c r="J4" s="224"/>
      <c r="K4" s="224"/>
      <c r="L4" s="26"/>
    </row>
    <row r="5" spans="1:15" ht="20.100000000000001" customHeight="1" x14ac:dyDescent="0.2">
      <c r="A5" s="27"/>
      <c r="B5" s="224"/>
      <c r="C5" s="224"/>
      <c r="D5" s="224"/>
      <c r="E5" s="224"/>
      <c r="F5" s="224"/>
      <c r="G5" s="224"/>
      <c r="H5" s="224"/>
      <c r="I5" s="224"/>
      <c r="J5" s="224"/>
      <c r="K5" s="224"/>
      <c r="L5" s="26"/>
    </row>
    <row r="6" spans="1:15" ht="20.100000000000001" customHeight="1" x14ac:dyDescent="0.2">
      <c r="A6" s="27"/>
      <c r="B6" s="36"/>
      <c r="C6" s="36"/>
      <c r="D6" s="36"/>
      <c r="E6" s="36"/>
      <c r="F6" s="36"/>
      <c r="G6" s="36"/>
      <c r="H6" s="36"/>
      <c r="I6" s="36"/>
      <c r="J6" s="36"/>
      <c r="K6" s="36"/>
      <c r="L6" s="26"/>
    </row>
    <row r="7" spans="1:15" ht="20.100000000000001" customHeight="1" x14ac:dyDescent="0.2">
      <c r="A7" s="27"/>
      <c r="B7" s="28" t="s">
        <v>26</v>
      </c>
      <c r="C7" s="28"/>
      <c r="D7" s="28"/>
      <c r="E7" s="226" t="e">
        <f>#REF!</f>
        <v>#REF!</v>
      </c>
      <c r="F7" s="226"/>
      <c r="G7" s="226"/>
      <c r="H7" s="226"/>
      <c r="I7" s="226"/>
      <c r="J7" s="226"/>
      <c r="K7" s="226"/>
      <c r="L7" s="29"/>
    </row>
    <row r="8" spans="1:15" ht="20.100000000000001" customHeight="1" x14ac:dyDescent="0.2">
      <c r="A8" s="27"/>
      <c r="B8" s="28"/>
      <c r="C8" s="28"/>
      <c r="D8" s="28"/>
      <c r="E8" s="28"/>
      <c r="F8" s="28"/>
      <c r="G8" s="28"/>
      <c r="H8" s="28"/>
      <c r="I8" s="28"/>
      <c r="J8" s="28"/>
      <c r="K8" s="28"/>
      <c r="L8" s="29"/>
    </row>
    <row r="9" spans="1:15" ht="20.100000000000001" customHeight="1" x14ac:dyDescent="0.2">
      <c r="A9" s="27"/>
      <c r="B9" s="28" t="s">
        <v>25</v>
      </c>
      <c r="C9" s="28"/>
      <c r="D9" s="28"/>
      <c r="E9" s="226" t="e">
        <f>#REF!</f>
        <v>#REF!</v>
      </c>
      <c r="F9" s="226"/>
      <c r="G9" s="226"/>
      <c r="H9" s="226"/>
      <c r="I9" s="226"/>
      <c r="J9" s="226"/>
      <c r="K9" s="226"/>
      <c r="L9" s="29"/>
    </row>
    <row r="10" spans="1:15" ht="20.100000000000001" customHeight="1" x14ac:dyDescent="0.2">
      <c r="A10" s="27"/>
      <c r="B10" s="28"/>
      <c r="C10" s="28"/>
      <c r="D10" s="28"/>
      <c r="E10" s="28"/>
      <c r="F10" s="28"/>
      <c r="G10" s="28"/>
      <c r="H10" s="28"/>
      <c r="I10" s="28"/>
      <c r="J10" s="28"/>
      <c r="K10" s="28"/>
      <c r="L10" s="29"/>
    </row>
    <row r="11" spans="1:15" ht="20.100000000000001" customHeight="1" x14ac:dyDescent="0.2">
      <c r="A11" s="27"/>
      <c r="B11" s="28" t="s">
        <v>38</v>
      </c>
      <c r="C11" s="28"/>
      <c r="D11" s="28"/>
      <c r="E11" s="28"/>
      <c r="F11" s="28"/>
      <c r="G11" s="28"/>
      <c r="H11" s="28"/>
      <c r="I11" s="28"/>
      <c r="J11" s="28"/>
      <c r="K11" s="28"/>
      <c r="L11" s="29"/>
    </row>
    <row r="12" spans="1:15" ht="20.100000000000001" customHeight="1" x14ac:dyDescent="0.2">
      <c r="A12" s="27"/>
      <c r="B12" s="28"/>
      <c r="C12" s="28"/>
      <c r="D12" s="28"/>
      <c r="E12" s="28"/>
      <c r="F12" s="28"/>
      <c r="G12" s="28"/>
      <c r="H12" s="28"/>
      <c r="I12" s="28"/>
      <c r="J12" s="28"/>
      <c r="K12" s="28"/>
      <c r="L12" s="29"/>
    </row>
    <row r="13" spans="1:15" ht="20.100000000000001" customHeight="1" x14ac:dyDescent="0.2">
      <c r="A13" s="27"/>
      <c r="B13" s="28"/>
      <c r="C13" s="28"/>
      <c r="D13" s="28"/>
      <c r="E13" s="28"/>
      <c r="F13" s="28"/>
      <c r="G13" s="28"/>
      <c r="H13" s="28"/>
      <c r="I13" s="28"/>
      <c r="J13" s="28"/>
      <c r="K13" s="28"/>
      <c r="L13" s="29"/>
    </row>
    <row r="14" spans="1:15" ht="20.100000000000001" customHeight="1" x14ac:dyDescent="0.2">
      <c r="A14" s="27"/>
      <c r="B14" s="28"/>
      <c r="C14" s="28"/>
      <c r="D14" s="28"/>
      <c r="E14" s="28"/>
      <c r="F14" s="28"/>
      <c r="G14" s="28"/>
      <c r="H14" s="28"/>
      <c r="I14" s="28"/>
      <c r="J14" s="28"/>
      <c r="K14" s="28"/>
      <c r="L14" s="29"/>
    </row>
    <row r="15" spans="1:15" ht="20.100000000000001" customHeight="1" x14ac:dyDescent="0.2">
      <c r="A15" s="27"/>
      <c r="B15" s="229" t="e">
        <f>"　 埼玉県財務規則に従い、委託契約約款、設計図書、場所等を熟知したので、"&amp;N15&amp;"します。"</f>
        <v>#REF!</v>
      </c>
      <c r="C15" s="229"/>
      <c r="D15" s="229"/>
      <c r="E15" s="229"/>
      <c r="F15" s="229"/>
      <c r="G15" s="229"/>
      <c r="H15" s="229"/>
      <c r="I15" s="229"/>
      <c r="J15" s="229"/>
      <c r="K15" s="229"/>
      <c r="L15" s="29"/>
      <c r="N15" s="20" t="e">
        <f>IF(#REF!=#REF!,#REF!,#REF!&amp;"り")</f>
        <v>#REF!</v>
      </c>
    </row>
    <row r="16" spans="1:15" ht="20.100000000000001" customHeight="1" x14ac:dyDescent="0.2">
      <c r="A16" s="27"/>
      <c r="B16" s="229"/>
      <c r="C16" s="229"/>
      <c r="D16" s="229"/>
      <c r="E16" s="229"/>
      <c r="F16" s="229"/>
      <c r="G16" s="229"/>
      <c r="H16" s="229"/>
      <c r="I16" s="229"/>
      <c r="J16" s="229"/>
      <c r="K16" s="229"/>
      <c r="L16" s="29"/>
    </row>
    <row r="17" spans="1:12" ht="20.100000000000001" customHeight="1" x14ac:dyDescent="0.2">
      <c r="A17" s="27"/>
      <c r="B17" s="33"/>
      <c r="C17" s="33"/>
      <c r="D17" s="33"/>
      <c r="E17" s="33"/>
      <c r="F17" s="33"/>
      <c r="G17" s="33"/>
      <c r="H17" s="33"/>
      <c r="I17" s="33"/>
      <c r="J17" s="33"/>
      <c r="K17" s="33"/>
      <c r="L17" s="29"/>
    </row>
    <row r="18" spans="1:12" ht="20.100000000000001" customHeight="1" x14ac:dyDescent="0.2">
      <c r="A18" s="27"/>
      <c r="B18" s="28"/>
      <c r="C18" s="28"/>
      <c r="D18" s="28"/>
      <c r="E18" s="28"/>
      <c r="F18" s="28"/>
      <c r="G18" s="28"/>
      <c r="H18" s="28"/>
      <c r="I18" s="28"/>
      <c r="J18" s="28"/>
      <c r="K18" s="28"/>
      <c r="L18" s="29"/>
    </row>
    <row r="19" spans="1:12" ht="20.100000000000001" customHeight="1" x14ac:dyDescent="0.2">
      <c r="A19" s="27"/>
      <c r="B19" s="227" t="e">
        <f>#REF!</f>
        <v>#REF!</v>
      </c>
      <c r="C19" s="227"/>
      <c r="D19" s="228"/>
      <c r="E19" s="228"/>
      <c r="F19" s="28"/>
      <c r="G19" s="28"/>
      <c r="H19" s="28"/>
      <c r="I19" s="28"/>
      <c r="J19" s="28"/>
      <c r="K19" s="28"/>
      <c r="L19" s="29"/>
    </row>
    <row r="20" spans="1:12" ht="20.100000000000001" customHeight="1" x14ac:dyDescent="0.2">
      <c r="A20" s="27"/>
      <c r="B20" s="28"/>
      <c r="C20" s="28"/>
      <c r="D20" s="28"/>
      <c r="E20" s="28"/>
      <c r="F20" s="28"/>
      <c r="G20" s="28"/>
      <c r="H20" s="28"/>
      <c r="I20" s="28"/>
      <c r="J20" s="28"/>
      <c r="K20" s="28"/>
      <c r="L20" s="29"/>
    </row>
    <row r="21" spans="1:12" ht="20.100000000000001" customHeight="1" x14ac:dyDescent="0.2">
      <c r="A21" s="27"/>
      <c r="B21" s="28"/>
      <c r="C21" s="28"/>
      <c r="D21" s="28"/>
      <c r="E21" s="28"/>
      <c r="F21" s="28"/>
      <c r="G21" s="28"/>
      <c r="H21" s="28"/>
      <c r="I21" s="28"/>
      <c r="J21" s="28"/>
      <c r="K21" s="28"/>
      <c r="L21" s="29"/>
    </row>
    <row r="22" spans="1:12" ht="20.100000000000001" customHeight="1" x14ac:dyDescent="0.2">
      <c r="A22" s="27"/>
      <c r="B22" s="28"/>
      <c r="C22" s="28"/>
      <c r="D22" s="28"/>
      <c r="E22" s="28"/>
      <c r="F22" s="35" t="s">
        <v>27</v>
      </c>
      <c r="G22" s="35"/>
      <c r="H22" s="28" t="s">
        <v>160</v>
      </c>
      <c r="I22" s="28"/>
      <c r="J22" s="28"/>
      <c r="K22" s="28"/>
      <c r="L22" s="29"/>
    </row>
    <row r="23" spans="1:12" ht="20.100000000000001" customHeight="1" x14ac:dyDescent="0.2">
      <c r="A23" s="27"/>
      <c r="B23" s="28"/>
      <c r="C23" s="28"/>
      <c r="D23" s="28"/>
      <c r="E23" s="28"/>
      <c r="F23" s="35"/>
      <c r="G23" s="35"/>
      <c r="H23" s="222" t="s">
        <v>22</v>
      </c>
      <c r="I23" s="222"/>
      <c r="J23" s="222"/>
      <c r="K23" s="28"/>
      <c r="L23" s="29"/>
    </row>
    <row r="24" spans="1:12" ht="20.100000000000001" customHeight="1" x14ac:dyDescent="0.2">
      <c r="A24" s="27"/>
      <c r="B24" s="28"/>
      <c r="C24" s="28"/>
      <c r="D24" s="28"/>
      <c r="E24" s="28"/>
      <c r="F24" s="35" t="s">
        <v>30</v>
      </c>
      <c r="G24" s="35"/>
      <c r="H24" s="222" t="s">
        <v>137</v>
      </c>
      <c r="I24" s="222"/>
      <c r="J24" s="222"/>
      <c r="K24" s="28"/>
      <c r="L24" s="29"/>
    </row>
    <row r="25" spans="1:12" ht="20.100000000000001" customHeight="1" x14ac:dyDescent="0.2">
      <c r="A25" s="27"/>
      <c r="B25" s="28"/>
      <c r="C25" s="28"/>
      <c r="D25" s="28"/>
      <c r="E25" s="28"/>
      <c r="F25" s="35"/>
      <c r="G25" s="35"/>
      <c r="H25" s="35"/>
      <c r="I25" s="35"/>
      <c r="J25" s="35"/>
      <c r="K25" s="28"/>
      <c r="L25" s="29"/>
    </row>
    <row r="26" spans="1:12" ht="20.100000000000001" customHeight="1" x14ac:dyDescent="0.2">
      <c r="A26" s="27"/>
      <c r="B26" s="28"/>
      <c r="C26" s="28"/>
      <c r="D26" s="28"/>
      <c r="E26" s="28"/>
      <c r="F26" s="35" t="s">
        <v>39</v>
      </c>
      <c r="G26" s="35"/>
      <c r="H26" s="28"/>
      <c r="I26" s="28"/>
      <c r="J26" s="28"/>
      <c r="K26" s="28"/>
      <c r="L26" s="29"/>
    </row>
    <row r="27" spans="1:12" ht="20.100000000000001" customHeight="1" x14ac:dyDescent="0.2">
      <c r="A27" s="27"/>
      <c r="B27" s="28"/>
      <c r="C27" s="28"/>
      <c r="D27" s="28"/>
      <c r="E27" s="28"/>
      <c r="F27" s="35" t="s">
        <v>30</v>
      </c>
      <c r="G27" s="35"/>
      <c r="H27" s="28" t="e">
        <f>#REF!</f>
        <v>#REF!</v>
      </c>
      <c r="I27" s="28"/>
      <c r="J27" s="28"/>
      <c r="K27" s="28"/>
      <c r="L27" s="29"/>
    </row>
    <row r="28" spans="1:12" ht="20.100000000000001" customHeight="1" x14ac:dyDescent="0.2">
      <c r="A28" s="27"/>
      <c r="B28" s="28"/>
      <c r="C28" s="28"/>
      <c r="D28" s="28"/>
      <c r="E28" s="28"/>
      <c r="F28" s="28"/>
      <c r="G28" s="28"/>
      <c r="H28" s="28"/>
      <c r="I28" s="28"/>
      <c r="J28" s="28"/>
      <c r="K28" s="28"/>
      <c r="L28" s="29"/>
    </row>
    <row r="29" spans="1:12" ht="20.100000000000001" customHeight="1" x14ac:dyDescent="0.2">
      <c r="A29" s="27"/>
      <c r="B29" s="28"/>
      <c r="C29" s="28"/>
      <c r="D29" s="28"/>
      <c r="E29" s="28"/>
      <c r="F29" s="28"/>
      <c r="G29" s="28"/>
      <c r="H29" s="28"/>
      <c r="I29" s="28"/>
      <c r="J29" s="28"/>
      <c r="K29" s="28"/>
      <c r="L29" s="29"/>
    </row>
    <row r="30" spans="1:12" ht="20.100000000000001" customHeight="1" x14ac:dyDescent="0.2">
      <c r="A30" s="27"/>
      <c r="B30" s="28"/>
      <c r="C30" s="28"/>
      <c r="D30" s="28"/>
      <c r="E30" s="28"/>
      <c r="F30" s="28"/>
      <c r="G30" s="28"/>
      <c r="H30" s="28"/>
      <c r="I30" s="28"/>
      <c r="J30" s="28"/>
      <c r="K30" s="28"/>
      <c r="L30" s="29"/>
    </row>
    <row r="31" spans="1:12" ht="20.100000000000001" customHeight="1" x14ac:dyDescent="0.2">
      <c r="A31" s="27"/>
      <c r="B31" s="28" t="s">
        <v>31</v>
      </c>
      <c r="C31" s="28"/>
      <c r="D31" s="28"/>
      <c r="E31" s="28"/>
      <c r="F31" s="28"/>
      <c r="G31" s="28"/>
      <c r="H31" s="28"/>
      <c r="I31" s="28"/>
      <c r="J31" s="28"/>
      <c r="K31" s="28"/>
      <c r="L31" s="29"/>
    </row>
    <row r="32" spans="1:12" ht="20.100000000000001" customHeight="1" x14ac:dyDescent="0.2">
      <c r="A32" s="27"/>
      <c r="B32" s="28"/>
      <c r="C32" s="28"/>
      <c r="D32" s="28"/>
      <c r="E32" s="28"/>
      <c r="F32" s="28"/>
      <c r="G32" s="28"/>
      <c r="H32" s="28"/>
      <c r="I32" s="28"/>
      <c r="J32" s="28"/>
      <c r="K32" s="28"/>
      <c r="L32" s="29"/>
    </row>
    <row r="33" spans="1:14" ht="20.100000000000001" customHeight="1" x14ac:dyDescent="0.2">
      <c r="A33" s="30"/>
      <c r="B33" s="31"/>
      <c r="C33" s="31"/>
      <c r="D33" s="31"/>
      <c r="E33" s="31"/>
      <c r="F33" s="31"/>
      <c r="G33" s="31"/>
      <c r="H33" s="31"/>
      <c r="I33" s="31"/>
      <c r="J33" s="31"/>
      <c r="K33" s="31"/>
      <c r="L33" s="32"/>
    </row>
    <row r="34" spans="1:14" s="39" customFormat="1" ht="14.1" customHeight="1" x14ac:dyDescent="0.15">
      <c r="A34" s="39" t="s">
        <v>32</v>
      </c>
    </row>
    <row r="35" spans="1:14" s="39" customFormat="1" ht="14.1" customHeight="1" x14ac:dyDescent="0.15">
      <c r="A35" s="39">
        <v>1</v>
      </c>
      <c r="B35" s="39" t="s">
        <v>40</v>
      </c>
    </row>
    <row r="36" spans="1:14" s="39" customFormat="1" ht="14.1" customHeight="1" x14ac:dyDescent="0.15">
      <c r="A36" s="39">
        <v>2</v>
      </c>
      <c r="B36" s="39" t="s">
        <v>41</v>
      </c>
    </row>
    <row r="37" spans="1:14" s="39" customFormat="1" ht="14.1" customHeight="1" x14ac:dyDescent="0.15">
      <c r="A37" s="39">
        <v>3</v>
      </c>
      <c r="B37" s="230" t="e">
        <f>"　 "&amp;N37&amp;"決定に当たっては、"&amp;#REF!&amp;"書に記載された金額に、当該金額の１００分の５に相当する金額を加算した額（当該金額に１円未満の端数があるときは、その端数金額を切り捨てた金額）をもって"&amp;N38&amp;"価格とするので"&amp;#REF!&amp;"者は、消費税に係る課税事業者であるか免税事業者であるかを問わず、見積もった契約希望金額の１０５分の１００に相当する金額を"&amp;#REF!&amp;"書に記載すること。"</f>
        <v>#REF!</v>
      </c>
      <c r="C37" s="230"/>
      <c r="D37" s="230"/>
      <c r="E37" s="230"/>
      <c r="F37" s="230"/>
      <c r="G37" s="230"/>
      <c r="H37" s="230"/>
      <c r="I37" s="230"/>
      <c r="J37" s="230"/>
      <c r="K37" s="230"/>
      <c r="L37" s="230"/>
      <c r="N37" s="39" t="e">
        <f>IF(#REF!=#REF!,"落札","随意契約の相手方の")</f>
        <v>#REF!</v>
      </c>
    </row>
    <row r="38" spans="1:14" s="39" customFormat="1" ht="14.1" customHeight="1" x14ac:dyDescent="0.15">
      <c r="B38" s="230"/>
      <c r="C38" s="230"/>
      <c r="D38" s="230"/>
      <c r="E38" s="230"/>
      <c r="F38" s="230"/>
      <c r="G38" s="230"/>
      <c r="H38" s="230"/>
      <c r="I38" s="230"/>
      <c r="J38" s="230"/>
      <c r="K38" s="230"/>
      <c r="L38" s="230"/>
      <c r="N38" s="39" t="e">
        <f>IF(#REF!=#REF!,"落札","見積")</f>
        <v>#REF!</v>
      </c>
    </row>
    <row r="39" spans="1:14" s="39" customFormat="1" ht="14.1" customHeight="1" x14ac:dyDescent="0.15">
      <c r="B39" s="230"/>
      <c r="C39" s="230"/>
      <c r="D39" s="230"/>
      <c r="E39" s="230"/>
      <c r="F39" s="230"/>
      <c r="G39" s="230"/>
      <c r="H39" s="230"/>
      <c r="I39" s="230"/>
      <c r="J39" s="230"/>
      <c r="K39" s="230"/>
      <c r="L39" s="230"/>
    </row>
    <row r="40" spans="1:14" s="39" customFormat="1" ht="14.1" customHeight="1" x14ac:dyDescent="0.15">
      <c r="B40" s="230"/>
      <c r="C40" s="230"/>
      <c r="D40" s="230"/>
      <c r="E40" s="230"/>
      <c r="F40" s="230"/>
      <c r="G40" s="230"/>
      <c r="H40" s="230"/>
      <c r="I40" s="230"/>
      <c r="J40" s="230"/>
      <c r="K40" s="230"/>
      <c r="L40" s="230"/>
    </row>
    <row r="41" spans="1:14" s="39" customFormat="1" ht="14.1" customHeight="1" x14ac:dyDescent="0.15">
      <c r="B41" s="40"/>
      <c r="C41" s="40"/>
      <c r="D41" s="40"/>
      <c r="E41" s="40"/>
      <c r="F41" s="40"/>
      <c r="G41" s="40"/>
      <c r="H41" s="40"/>
      <c r="I41" s="40"/>
      <c r="J41" s="40"/>
      <c r="K41" s="40"/>
      <c r="L41" s="40"/>
    </row>
    <row r="42" spans="1:14" s="39" customFormat="1" ht="14.1" customHeight="1" x14ac:dyDescent="0.15">
      <c r="B42" s="40"/>
      <c r="C42" s="40"/>
      <c r="D42" s="40"/>
      <c r="E42" s="40"/>
      <c r="F42" s="40"/>
      <c r="G42" s="40"/>
      <c r="H42" s="40"/>
      <c r="I42" s="40"/>
      <c r="J42" s="40"/>
      <c r="K42" s="40"/>
      <c r="L42" s="40"/>
    </row>
  </sheetData>
  <mergeCells count="8">
    <mergeCell ref="B37:L40"/>
    <mergeCell ref="H23:J23"/>
    <mergeCell ref="H24:J24"/>
    <mergeCell ref="B1:K5"/>
    <mergeCell ref="E7:K7"/>
    <mergeCell ref="E9:K9"/>
    <mergeCell ref="B19:E19"/>
    <mergeCell ref="B15:K16"/>
  </mergeCells>
  <phoneticPr fontId="2"/>
  <printOptions horizontalCentered="1" verticalCentered="1"/>
  <pageMargins left="0.39370078740157483" right="0.39370078740157483" top="0.78740157480314965" bottom="0.78740157480314965" header="0.31496062992125984"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BreakPreview" zoomScaleNormal="100" zoomScaleSheetLayoutView="100" workbookViewId="0">
      <selection activeCell="F29" sqref="F29"/>
    </sheetView>
  </sheetViews>
  <sheetFormatPr defaultRowHeight="20.100000000000001" customHeight="1" x14ac:dyDescent="0.2"/>
  <cols>
    <col min="1" max="1" width="3" style="20" customWidth="1"/>
    <col min="2" max="2" width="5.375" style="20" customWidth="1"/>
    <col min="3" max="3" width="12" style="20" bestFit="1" customWidth="1"/>
    <col min="4" max="4" width="7.625" style="20" customWidth="1"/>
    <col min="5" max="5" width="9" style="20"/>
    <col min="6" max="6" width="12.375" style="20" customWidth="1"/>
    <col min="7" max="7" width="16.875" style="20" customWidth="1"/>
    <col min="8" max="8" width="8.125" style="20" customWidth="1"/>
    <col min="9" max="9" width="4.125" style="20" customWidth="1"/>
    <col min="10" max="16384" width="9" style="20"/>
  </cols>
  <sheetData>
    <row r="1" spans="1:9" ht="20.100000000000001" customHeight="1" x14ac:dyDescent="0.2">
      <c r="A1" s="232" t="s">
        <v>100</v>
      </c>
      <c r="B1" s="232"/>
      <c r="C1" s="232"/>
      <c r="D1" s="232"/>
      <c r="E1" s="232"/>
      <c r="F1" s="232"/>
      <c r="G1" s="232"/>
      <c r="H1" s="232"/>
      <c r="I1" s="232"/>
    </row>
    <row r="4" spans="1:9" ht="20.100000000000001" customHeight="1" x14ac:dyDescent="0.2">
      <c r="A4" s="199"/>
      <c r="B4" s="199"/>
      <c r="C4" s="199"/>
      <c r="G4" s="199" t="s">
        <v>158</v>
      </c>
      <c r="H4" s="199"/>
    </row>
    <row r="5" spans="1:9" ht="20.100000000000001" customHeight="1" x14ac:dyDescent="0.2">
      <c r="A5" s="233"/>
      <c r="B5" s="233"/>
      <c r="C5" s="233"/>
      <c r="G5" s="233" t="s">
        <v>159</v>
      </c>
      <c r="H5" s="233"/>
    </row>
    <row r="6" spans="1:9" ht="20.100000000000001" customHeight="1" x14ac:dyDescent="0.2">
      <c r="A6" s="82"/>
      <c r="B6" s="82"/>
      <c r="C6" s="82"/>
      <c r="G6" s="82"/>
      <c r="H6" s="82"/>
    </row>
    <row r="7" spans="1:9" ht="20.100000000000001" customHeight="1" x14ac:dyDescent="0.2">
      <c r="A7" s="82"/>
      <c r="B7" s="82"/>
      <c r="C7" s="82"/>
      <c r="G7" s="82"/>
      <c r="H7" s="82"/>
    </row>
    <row r="8" spans="1:9" ht="20.100000000000001" customHeight="1" x14ac:dyDescent="0.2">
      <c r="B8" s="234" t="e">
        <f>#REF!</f>
        <v>#REF!</v>
      </c>
      <c r="C8" s="234"/>
      <c r="D8" s="234"/>
      <c r="E8" s="234"/>
    </row>
    <row r="9" spans="1:9" ht="20.100000000000001" customHeight="1" x14ac:dyDescent="0.2">
      <c r="B9" s="235" t="e">
        <f>#REF!</f>
        <v>#REF!</v>
      </c>
      <c r="C9" s="235"/>
      <c r="D9" s="235"/>
      <c r="E9" s="235"/>
      <c r="F9" s="102" t="e">
        <f>#REF!</f>
        <v>#REF!</v>
      </c>
      <c r="G9" s="102"/>
      <c r="H9" s="102"/>
      <c r="I9" s="102"/>
    </row>
    <row r="12" spans="1:9" ht="20.100000000000001" customHeight="1" x14ac:dyDescent="0.2">
      <c r="E12" s="20" t="s">
        <v>27</v>
      </c>
      <c r="F12" s="148" t="str">
        <f>見積・入札書!H22</f>
        <v>埼玉県秩父市日野田町一丁目１番４４号</v>
      </c>
      <c r="G12" s="148"/>
      <c r="H12" s="148"/>
      <c r="I12" s="148"/>
    </row>
    <row r="13" spans="1:9" ht="20.100000000000001" customHeight="1" x14ac:dyDescent="0.2">
      <c r="A13" s="21"/>
      <c r="B13" s="21"/>
      <c r="C13" s="21"/>
      <c r="F13" s="199" t="str">
        <f>見積・入札書!H23</f>
        <v>社団法人埼玉県農林公社</v>
      </c>
      <c r="G13" s="199"/>
    </row>
    <row r="14" spans="1:9" ht="20.100000000000001" customHeight="1" x14ac:dyDescent="0.2">
      <c r="A14" s="21"/>
      <c r="B14" s="21"/>
      <c r="C14" s="21"/>
      <c r="E14" s="20" t="s">
        <v>30</v>
      </c>
      <c r="F14" s="199" t="str">
        <f>見積・入札書!H24</f>
        <v>理 事 長　　杉　田　勝　彦</v>
      </c>
      <c r="G14" s="199"/>
    </row>
    <row r="18" spans="1:9" ht="20.100000000000001" customHeight="1" x14ac:dyDescent="0.2">
      <c r="A18" s="167" t="s">
        <v>101</v>
      </c>
      <c r="B18" s="167"/>
      <c r="C18" s="167"/>
      <c r="D18" s="167"/>
      <c r="E18" s="167"/>
      <c r="F18" s="167"/>
      <c r="G18" s="167"/>
      <c r="H18" s="167"/>
      <c r="I18" s="167"/>
    </row>
    <row r="19" spans="1:9" ht="20.100000000000001" customHeight="1" x14ac:dyDescent="0.2">
      <c r="A19" s="167"/>
      <c r="B19" s="167"/>
      <c r="C19" s="167"/>
      <c r="D19" s="167"/>
      <c r="E19" s="167"/>
      <c r="F19" s="167"/>
      <c r="G19" s="167"/>
      <c r="H19" s="167"/>
      <c r="I19" s="167"/>
    </row>
    <row r="20" spans="1:9" ht="20.100000000000001" customHeight="1" x14ac:dyDescent="0.2">
      <c r="A20" s="167"/>
      <c r="B20" s="167"/>
      <c r="C20" s="167"/>
      <c r="D20" s="167"/>
      <c r="E20" s="167"/>
      <c r="F20" s="167"/>
      <c r="G20" s="167"/>
      <c r="H20" s="167"/>
      <c r="I20" s="167"/>
    </row>
    <row r="21" spans="1:9" ht="20.100000000000001" customHeight="1" x14ac:dyDescent="0.2">
      <c r="A21" s="167"/>
      <c r="B21" s="167"/>
      <c r="C21" s="167"/>
      <c r="D21" s="167"/>
      <c r="E21" s="167"/>
      <c r="F21" s="167"/>
      <c r="G21" s="167"/>
      <c r="H21" s="167"/>
      <c r="I21" s="167"/>
    </row>
    <row r="23" spans="1:9" ht="20.100000000000001" customHeight="1" x14ac:dyDescent="0.2">
      <c r="A23" s="231" t="s">
        <v>12</v>
      </c>
      <c r="B23" s="231"/>
      <c r="C23" s="231"/>
      <c r="D23" s="231"/>
      <c r="E23" s="231"/>
      <c r="F23" s="231"/>
      <c r="G23" s="231"/>
      <c r="H23" s="231"/>
      <c r="I23" s="231"/>
    </row>
    <row r="25" spans="1:9" ht="20.100000000000001" customHeight="1" x14ac:dyDescent="0.2">
      <c r="C25" s="20" t="s">
        <v>102</v>
      </c>
      <c r="D25" s="62" t="s">
        <v>103</v>
      </c>
      <c r="E25" s="168" t="s">
        <v>156</v>
      </c>
      <c r="F25" s="168"/>
      <c r="G25" s="168"/>
      <c r="H25" s="168"/>
      <c r="I25" s="168"/>
    </row>
    <row r="26" spans="1:9" ht="20.100000000000001" customHeight="1" x14ac:dyDescent="0.2">
      <c r="E26" s="83"/>
      <c r="F26" s="83"/>
      <c r="G26" s="83"/>
      <c r="H26" s="83"/>
      <c r="I26" s="83"/>
    </row>
    <row r="27" spans="1:9" ht="20.100000000000001" customHeight="1" x14ac:dyDescent="0.2">
      <c r="D27" s="62" t="s">
        <v>104</v>
      </c>
      <c r="E27" s="168" t="s">
        <v>157</v>
      </c>
      <c r="F27" s="168"/>
      <c r="G27" s="168"/>
      <c r="H27" s="168"/>
      <c r="I27" s="168"/>
    </row>
  </sheetData>
  <mergeCells count="14">
    <mergeCell ref="A1:I1"/>
    <mergeCell ref="G4:H4"/>
    <mergeCell ref="G5:H5"/>
    <mergeCell ref="F12:I12"/>
    <mergeCell ref="F13:G13"/>
    <mergeCell ref="A4:C4"/>
    <mergeCell ref="A5:C5"/>
    <mergeCell ref="B8:E8"/>
    <mergeCell ref="B9:E9"/>
    <mergeCell ref="A23:I23"/>
    <mergeCell ref="E25:I25"/>
    <mergeCell ref="E27:I27"/>
    <mergeCell ref="F14:G14"/>
    <mergeCell ref="A18:I21"/>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2"/>
  <sheetViews>
    <sheetView tabSelected="1" view="pageLayout" zoomScaleNormal="100" zoomScaleSheetLayoutView="100" workbookViewId="0">
      <selection activeCell="E3" sqref="E3"/>
    </sheetView>
  </sheetViews>
  <sheetFormatPr defaultRowHeight="20.100000000000001" customHeight="1" x14ac:dyDescent="0.15"/>
  <cols>
    <col min="1" max="1" width="11.625" style="105" customWidth="1"/>
    <col min="2" max="2" width="5.625" style="105" customWidth="1"/>
    <col min="3" max="3" width="3.625" style="105" customWidth="1"/>
    <col min="4" max="4" width="5.5" style="105" bestFit="1" customWidth="1"/>
    <col min="5" max="40" width="1.5" style="105" customWidth="1"/>
    <col min="41" max="16384" width="9" style="105"/>
  </cols>
  <sheetData>
    <row r="1" spans="1:41" ht="15" customHeight="1" x14ac:dyDescent="0.15">
      <c r="A1" s="104"/>
    </row>
    <row r="2" spans="1:41" ht="15" customHeight="1" x14ac:dyDescent="0.15">
      <c r="A2" s="104" t="s">
        <v>172</v>
      </c>
    </row>
    <row r="3" spans="1:41" ht="21" x14ac:dyDescent="0.15">
      <c r="A3" s="103" t="s">
        <v>163</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6"/>
      <c r="AK3" s="106"/>
      <c r="AL3" s="106"/>
      <c r="AM3" s="106"/>
      <c r="AN3" s="106"/>
      <c r="AO3" s="105" t="s">
        <v>170</v>
      </c>
    </row>
    <row r="4" spans="1:41" ht="8.25" customHeight="1" x14ac:dyDescent="0.1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row>
    <row r="5" spans="1:41" ht="16.5" customHeight="1" x14ac:dyDescent="0.15">
      <c r="A5" s="108"/>
      <c r="B5" s="108"/>
      <c r="C5" s="108"/>
      <c r="D5" s="108"/>
      <c r="E5" s="108"/>
      <c r="F5" s="108"/>
      <c r="G5" s="108"/>
      <c r="H5" s="108"/>
      <c r="I5" s="108"/>
      <c r="J5" s="108"/>
      <c r="K5" s="108"/>
      <c r="L5" s="108"/>
      <c r="M5" s="108"/>
      <c r="N5" s="108"/>
      <c r="O5" s="108"/>
      <c r="P5" s="131"/>
      <c r="Q5" s="131"/>
      <c r="R5" s="131"/>
      <c r="S5" s="131"/>
      <c r="T5" s="105" t="s">
        <v>164</v>
      </c>
      <c r="Y5" s="109"/>
      <c r="Z5" s="109"/>
      <c r="AA5" s="109"/>
      <c r="AB5" s="109"/>
      <c r="AC5" s="109"/>
      <c r="AD5" s="109"/>
      <c r="AE5" s="109"/>
      <c r="AF5" s="109"/>
      <c r="AG5" s="109"/>
      <c r="AH5" s="109"/>
      <c r="AJ5" s="109"/>
      <c r="AK5" s="109"/>
      <c r="AL5" s="109"/>
      <c r="AM5" s="109"/>
      <c r="AN5" s="109"/>
    </row>
    <row r="6" spans="1:41" ht="16.5" customHeight="1" x14ac:dyDescent="0.15">
      <c r="A6" s="108"/>
      <c r="B6" s="108"/>
      <c r="C6" s="108"/>
      <c r="D6" s="108"/>
      <c r="E6" s="108"/>
      <c r="F6" s="108"/>
      <c r="G6" s="108"/>
      <c r="H6" s="108"/>
      <c r="I6" s="108"/>
      <c r="J6" s="108"/>
      <c r="K6" s="108"/>
      <c r="L6" s="108"/>
      <c r="M6" s="108"/>
      <c r="N6" s="108"/>
      <c r="O6" s="108"/>
      <c r="P6" s="131" t="s">
        <v>162</v>
      </c>
      <c r="Q6" s="131"/>
      <c r="R6" s="131"/>
      <c r="S6" s="131"/>
      <c r="Y6" s="109"/>
      <c r="Z6" s="109"/>
      <c r="AA6" s="109"/>
      <c r="AB6" s="109"/>
      <c r="AC6" s="109"/>
      <c r="AD6" s="109"/>
      <c r="AE6" s="109"/>
      <c r="AF6" s="109"/>
      <c r="AG6" s="109"/>
      <c r="AH6" s="109"/>
      <c r="AI6" s="109"/>
      <c r="AJ6" s="109"/>
      <c r="AK6" s="109"/>
      <c r="AL6" s="109"/>
      <c r="AM6" s="109"/>
      <c r="AN6" s="109"/>
    </row>
    <row r="7" spans="1:41" ht="16.5" customHeight="1" x14ac:dyDescent="0.15">
      <c r="A7" s="108"/>
      <c r="B7" s="108"/>
      <c r="C7" s="108"/>
      <c r="D7" s="108"/>
      <c r="E7" s="108"/>
      <c r="F7" s="108"/>
      <c r="G7" s="108"/>
      <c r="H7" s="108"/>
      <c r="I7" s="108"/>
      <c r="J7" s="108"/>
      <c r="K7" s="108"/>
      <c r="L7" s="108"/>
      <c r="M7" s="108"/>
      <c r="N7" s="108"/>
      <c r="O7" s="108"/>
      <c r="P7" s="131"/>
      <c r="Q7" s="131"/>
      <c r="R7" s="131"/>
      <c r="S7" s="131"/>
      <c r="T7" s="105" t="s">
        <v>165</v>
      </c>
      <c r="Y7" s="109"/>
      <c r="Z7" s="109"/>
      <c r="AA7" s="109"/>
      <c r="AB7" s="109"/>
      <c r="AC7" s="109"/>
      <c r="AD7" s="109"/>
      <c r="AE7" s="109"/>
      <c r="AF7" s="109"/>
      <c r="AG7" s="109"/>
      <c r="AH7" s="109"/>
      <c r="AI7" s="109"/>
      <c r="AJ7" s="109"/>
      <c r="AL7" s="109" t="s">
        <v>173</v>
      </c>
      <c r="AM7" s="131"/>
      <c r="AN7" s="131"/>
    </row>
    <row r="8" spans="1:41" ht="9.75" customHeight="1" x14ac:dyDescent="0.15">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row>
    <row r="9" spans="1:41" ht="24" customHeight="1" x14ac:dyDescent="0.15">
      <c r="A9" s="274" t="s">
        <v>176</v>
      </c>
      <c r="B9" s="267"/>
      <c r="C9" s="275"/>
      <c r="D9" s="275"/>
      <c r="E9" s="275"/>
      <c r="F9" s="275"/>
      <c r="G9" s="275"/>
      <c r="H9" s="275"/>
      <c r="I9" s="275"/>
      <c r="J9" s="275"/>
      <c r="K9" s="276"/>
      <c r="L9" s="274" t="s">
        <v>175</v>
      </c>
      <c r="M9" s="275"/>
      <c r="N9" s="275"/>
      <c r="O9" s="275"/>
      <c r="P9" s="275"/>
      <c r="Q9" s="275"/>
      <c r="R9" s="276"/>
      <c r="S9" s="257"/>
      <c r="T9" s="258"/>
      <c r="U9" s="258"/>
      <c r="V9" s="258"/>
      <c r="W9" s="258"/>
      <c r="X9" s="258"/>
      <c r="Y9" s="258"/>
      <c r="Z9" s="258"/>
      <c r="AA9" s="258"/>
      <c r="AB9" s="258"/>
      <c r="AC9" s="258"/>
      <c r="AD9" s="258"/>
      <c r="AE9" s="258"/>
      <c r="AF9" s="258"/>
      <c r="AG9" s="258"/>
      <c r="AH9" s="258"/>
      <c r="AI9" s="258"/>
      <c r="AJ9" s="258"/>
      <c r="AK9" s="258"/>
      <c r="AL9" s="258"/>
      <c r="AM9" s="258"/>
      <c r="AN9" s="259"/>
    </row>
    <row r="10" spans="1:41" ht="24" customHeight="1" x14ac:dyDescent="0.15">
      <c r="A10" s="280"/>
      <c r="B10" s="280"/>
      <c r="C10" s="281"/>
      <c r="D10" s="281"/>
      <c r="E10" s="281"/>
      <c r="F10" s="281"/>
      <c r="G10" s="281"/>
      <c r="H10" s="281"/>
      <c r="I10" s="281"/>
      <c r="J10" s="281"/>
      <c r="K10" s="282"/>
      <c r="L10" s="280"/>
      <c r="M10" s="281"/>
      <c r="N10" s="281"/>
      <c r="O10" s="281"/>
      <c r="P10" s="281"/>
      <c r="Q10" s="281"/>
      <c r="R10" s="282"/>
      <c r="S10" s="260"/>
      <c r="T10" s="258"/>
      <c r="U10" s="258"/>
      <c r="V10" s="258"/>
      <c r="W10" s="258"/>
      <c r="X10" s="258"/>
      <c r="Y10" s="258"/>
      <c r="Z10" s="258"/>
      <c r="AA10" s="258"/>
      <c r="AB10" s="258"/>
      <c r="AC10" s="258"/>
      <c r="AD10" s="258"/>
      <c r="AE10" s="258"/>
      <c r="AF10" s="258"/>
      <c r="AG10" s="258"/>
      <c r="AH10" s="258"/>
      <c r="AI10" s="258"/>
      <c r="AJ10" s="258"/>
      <c r="AK10" s="258"/>
      <c r="AL10" s="258"/>
      <c r="AM10" s="258"/>
      <c r="AN10" s="259"/>
    </row>
    <row r="11" spans="1:41" ht="24" customHeight="1" x14ac:dyDescent="0.15">
      <c r="A11" s="242" t="s">
        <v>177</v>
      </c>
      <c r="B11" s="274"/>
      <c r="C11" s="275"/>
      <c r="D11" s="275"/>
      <c r="E11" s="275"/>
      <c r="F11" s="275"/>
      <c r="G11" s="275"/>
      <c r="H11" s="275"/>
      <c r="I11" s="275"/>
      <c r="J11" s="275"/>
      <c r="K11" s="276"/>
      <c r="L11" s="267" t="s">
        <v>178</v>
      </c>
      <c r="M11" s="275"/>
      <c r="N11" s="275"/>
      <c r="O11" s="275"/>
      <c r="P11" s="275"/>
      <c r="Q11" s="275"/>
      <c r="R11" s="276"/>
      <c r="S11" s="267"/>
      <c r="T11" s="268"/>
      <c r="U11" s="268"/>
      <c r="V11" s="268"/>
      <c r="W11" s="268"/>
      <c r="X11" s="268"/>
      <c r="Y11" s="268"/>
      <c r="Z11" s="268"/>
      <c r="AA11" s="268"/>
      <c r="AB11" s="268"/>
      <c r="AC11" s="268"/>
      <c r="AD11" s="268"/>
      <c r="AE11" s="268"/>
      <c r="AF11" s="268"/>
      <c r="AG11" s="268"/>
      <c r="AH11" s="268"/>
      <c r="AI11" s="268"/>
      <c r="AJ11" s="268"/>
      <c r="AK11" s="268"/>
      <c r="AL11" s="268"/>
      <c r="AM11" s="268"/>
      <c r="AN11" s="269"/>
    </row>
    <row r="12" spans="1:41" ht="24" customHeight="1" x14ac:dyDescent="0.15">
      <c r="A12" s="244"/>
      <c r="B12" s="280"/>
      <c r="C12" s="281"/>
      <c r="D12" s="281"/>
      <c r="E12" s="281"/>
      <c r="F12" s="281"/>
      <c r="G12" s="281"/>
      <c r="H12" s="281"/>
      <c r="I12" s="281"/>
      <c r="J12" s="281"/>
      <c r="K12" s="282"/>
      <c r="L12" s="280"/>
      <c r="M12" s="281"/>
      <c r="N12" s="281"/>
      <c r="O12" s="281"/>
      <c r="P12" s="281"/>
      <c r="Q12" s="281"/>
      <c r="R12" s="282"/>
      <c r="S12" s="270"/>
      <c r="T12" s="271"/>
      <c r="U12" s="271"/>
      <c r="V12" s="271"/>
      <c r="W12" s="271"/>
      <c r="X12" s="271"/>
      <c r="Y12" s="271"/>
      <c r="Z12" s="271"/>
      <c r="AA12" s="271"/>
      <c r="AB12" s="271"/>
      <c r="AC12" s="271"/>
      <c r="AD12" s="271"/>
      <c r="AE12" s="271"/>
      <c r="AF12" s="271"/>
      <c r="AG12" s="271"/>
      <c r="AH12" s="271"/>
      <c r="AI12" s="271"/>
      <c r="AJ12" s="271"/>
      <c r="AK12" s="271"/>
      <c r="AL12" s="271"/>
      <c r="AM12" s="271"/>
      <c r="AN12" s="272"/>
    </row>
    <row r="13" spans="1:41" ht="20.100000000000001" customHeight="1" x14ac:dyDescent="0.15">
      <c r="A13" s="255" t="s">
        <v>167</v>
      </c>
      <c r="B13" s="273"/>
      <c r="C13" s="273"/>
      <c r="D13" s="256"/>
      <c r="E13" s="251" t="s">
        <v>168</v>
      </c>
      <c r="F13" s="252"/>
      <c r="G13" s="252"/>
      <c r="H13" s="252"/>
      <c r="I13" s="252"/>
      <c r="J13" s="253"/>
      <c r="K13" s="251" t="s">
        <v>169</v>
      </c>
      <c r="L13" s="252"/>
      <c r="M13" s="252"/>
      <c r="N13" s="252"/>
      <c r="O13" s="252"/>
      <c r="P13" s="253"/>
      <c r="Q13" s="251" t="s">
        <v>170</v>
      </c>
      <c r="R13" s="252"/>
      <c r="S13" s="252"/>
      <c r="T13" s="252"/>
      <c r="U13" s="252"/>
      <c r="V13" s="253"/>
      <c r="W13" s="251" t="s">
        <v>169</v>
      </c>
      <c r="X13" s="252"/>
      <c r="Y13" s="252"/>
      <c r="Z13" s="252"/>
      <c r="AA13" s="252"/>
      <c r="AB13" s="253"/>
      <c r="AC13" s="251" t="s">
        <v>169</v>
      </c>
      <c r="AD13" s="252"/>
      <c r="AE13" s="252"/>
      <c r="AF13" s="252"/>
      <c r="AG13" s="252"/>
      <c r="AH13" s="253"/>
      <c r="AI13" s="236" t="s">
        <v>166</v>
      </c>
      <c r="AJ13" s="237"/>
      <c r="AK13" s="237"/>
      <c r="AL13" s="237"/>
      <c r="AM13" s="237"/>
      <c r="AN13" s="238"/>
    </row>
    <row r="14" spans="1:41" ht="20.100000000000001" customHeight="1" x14ac:dyDescent="0.15">
      <c r="A14" s="132" t="s">
        <v>174</v>
      </c>
      <c r="B14" s="255" t="s">
        <v>54</v>
      </c>
      <c r="C14" s="256"/>
      <c r="D14" s="132" t="s">
        <v>55</v>
      </c>
      <c r="E14" s="110"/>
      <c r="F14" s="254">
        <v>10</v>
      </c>
      <c r="G14" s="254"/>
      <c r="H14" s="254">
        <v>20</v>
      </c>
      <c r="I14" s="254"/>
      <c r="J14" s="111"/>
      <c r="K14" s="110"/>
      <c r="L14" s="254">
        <v>10</v>
      </c>
      <c r="M14" s="254"/>
      <c r="N14" s="254">
        <v>20</v>
      </c>
      <c r="O14" s="254"/>
      <c r="P14" s="111"/>
      <c r="Q14" s="110"/>
      <c r="R14" s="254">
        <v>10</v>
      </c>
      <c r="S14" s="254"/>
      <c r="T14" s="254">
        <v>20</v>
      </c>
      <c r="U14" s="254"/>
      <c r="V14" s="111"/>
      <c r="W14" s="110"/>
      <c r="X14" s="254">
        <v>10</v>
      </c>
      <c r="Y14" s="254"/>
      <c r="Z14" s="254">
        <v>20</v>
      </c>
      <c r="AA14" s="254"/>
      <c r="AB14" s="111"/>
      <c r="AC14" s="110"/>
      <c r="AD14" s="254">
        <v>10</v>
      </c>
      <c r="AE14" s="254"/>
      <c r="AF14" s="254">
        <v>20</v>
      </c>
      <c r="AG14" s="254"/>
      <c r="AH14" s="111"/>
      <c r="AI14" s="239"/>
      <c r="AJ14" s="240"/>
      <c r="AK14" s="240"/>
      <c r="AL14" s="240"/>
      <c r="AM14" s="240"/>
      <c r="AN14" s="241"/>
    </row>
    <row r="15" spans="1:41" ht="10.5" customHeight="1" x14ac:dyDescent="0.15">
      <c r="A15" s="242"/>
      <c r="B15" s="261"/>
      <c r="C15" s="262"/>
      <c r="D15" s="242"/>
      <c r="E15" s="112"/>
      <c r="F15" s="113"/>
      <c r="G15" s="114"/>
      <c r="H15" s="113"/>
      <c r="I15" s="114"/>
      <c r="J15" s="115"/>
      <c r="K15" s="116"/>
      <c r="L15" s="113"/>
      <c r="M15" s="114"/>
      <c r="N15" s="113"/>
      <c r="O15" s="114"/>
      <c r="P15" s="115"/>
      <c r="Q15" s="116"/>
      <c r="R15" s="113"/>
      <c r="S15" s="114"/>
      <c r="T15" s="113"/>
      <c r="U15" s="114"/>
      <c r="V15" s="115"/>
      <c r="W15" s="114"/>
      <c r="X15" s="113"/>
      <c r="Y15" s="114"/>
      <c r="Z15" s="113"/>
      <c r="AA15" s="114"/>
      <c r="AB15" s="114"/>
      <c r="AC15" s="116"/>
      <c r="AD15" s="113"/>
      <c r="AE15" s="114"/>
      <c r="AF15" s="113"/>
      <c r="AG15" s="114"/>
      <c r="AH15" s="115"/>
      <c r="AI15" s="116"/>
      <c r="AJ15" s="114"/>
      <c r="AK15" s="114"/>
      <c r="AL15" s="114"/>
      <c r="AM15" s="114"/>
      <c r="AN15" s="115"/>
    </row>
    <row r="16" spans="1:41" ht="10.5" customHeight="1" x14ac:dyDescent="0.15">
      <c r="A16" s="243"/>
      <c r="B16" s="263"/>
      <c r="C16" s="264"/>
      <c r="D16" s="243"/>
      <c r="E16" s="121"/>
      <c r="F16" s="117"/>
      <c r="G16" s="118"/>
      <c r="H16" s="117"/>
      <c r="I16" s="119"/>
      <c r="J16" s="120"/>
      <c r="K16" s="121"/>
      <c r="L16" s="117"/>
      <c r="M16" s="119"/>
      <c r="N16" s="117"/>
      <c r="O16" s="119"/>
      <c r="P16" s="120"/>
      <c r="Q16" s="121"/>
      <c r="R16" s="117"/>
      <c r="S16" s="119"/>
      <c r="T16" s="117"/>
      <c r="U16" s="119"/>
      <c r="V16" s="120"/>
      <c r="W16" s="119"/>
      <c r="X16" s="117"/>
      <c r="Y16" s="119"/>
      <c r="Z16" s="117"/>
      <c r="AA16" s="119"/>
      <c r="AB16" s="119"/>
      <c r="AC16" s="121"/>
      <c r="AD16" s="117"/>
      <c r="AE16" s="119"/>
      <c r="AF16" s="117"/>
      <c r="AG16" s="119"/>
      <c r="AH16" s="120"/>
      <c r="AI16" s="121"/>
      <c r="AJ16" s="119"/>
      <c r="AK16" s="119"/>
      <c r="AL16" s="119"/>
      <c r="AM16" s="119"/>
      <c r="AN16" s="120"/>
    </row>
    <row r="17" spans="1:40" ht="10.5" customHeight="1" x14ac:dyDescent="0.15">
      <c r="A17" s="243"/>
      <c r="B17" s="263"/>
      <c r="C17" s="264"/>
      <c r="D17" s="243"/>
      <c r="E17" s="122"/>
      <c r="F17" s="117"/>
      <c r="G17" s="119"/>
      <c r="H17" s="117"/>
      <c r="I17" s="119"/>
      <c r="J17" s="120"/>
      <c r="K17" s="121"/>
      <c r="L17" s="117"/>
      <c r="M17" s="119"/>
      <c r="N17" s="117"/>
      <c r="O17" s="119"/>
      <c r="P17" s="120"/>
      <c r="Q17" s="121"/>
      <c r="R17" s="117"/>
      <c r="S17" s="119"/>
      <c r="T17" s="117"/>
      <c r="U17" s="119"/>
      <c r="V17" s="120"/>
      <c r="W17" s="119"/>
      <c r="X17" s="117"/>
      <c r="Y17" s="119"/>
      <c r="Z17" s="117"/>
      <c r="AA17" s="119"/>
      <c r="AB17" s="119"/>
      <c r="AC17" s="121"/>
      <c r="AD17" s="117"/>
      <c r="AE17" s="119"/>
      <c r="AF17" s="117"/>
      <c r="AG17" s="119"/>
      <c r="AH17" s="120"/>
      <c r="AI17" s="121"/>
      <c r="AJ17" s="119"/>
      <c r="AK17" s="119"/>
      <c r="AL17" s="119"/>
      <c r="AM17" s="119"/>
      <c r="AN17" s="120"/>
    </row>
    <row r="18" spans="1:40" ht="10.5" customHeight="1" x14ac:dyDescent="0.15">
      <c r="A18" s="243"/>
      <c r="B18" s="263"/>
      <c r="C18" s="264"/>
      <c r="D18" s="243"/>
      <c r="E18" s="122"/>
      <c r="F18" s="117"/>
      <c r="G18" s="119"/>
      <c r="H18" s="117"/>
      <c r="I18" s="119"/>
      <c r="J18" s="120"/>
      <c r="K18" s="121"/>
      <c r="L18" s="117"/>
      <c r="M18" s="119"/>
      <c r="N18" s="117"/>
      <c r="O18" s="119"/>
      <c r="P18" s="120"/>
      <c r="Q18" s="121"/>
      <c r="R18" s="117"/>
      <c r="S18" s="119"/>
      <c r="T18" s="117"/>
      <c r="U18" s="119"/>
      <c r="V18" s="120"/>
      <c r="W18" s="119"/>
      <c r="X18" s="117"/>
      <c r="Y18" s="119"/>
      <c r="Z18" s="117"/>
      <c r="AA18" s="119"/>
      <c r="AB18" s="119"/>
      <c r="AC18" s="121"/>
      <c r="AD18" s="117"/>
      <c r="AE18" s="119"/>
      <c r="AF18" s="117"/>
      <c r="AG18" s="119"/>
      <c r="AH18" s="120"/>
      <c r="AI18" s="121"/>
      <c r="AJ18" s="119"/>
      <c r="AK18" s="119"/>
      <c r="AL18" s="119"/>
      <c r="AM18" s="119"/>
      <c r="AN18" s="120"/>
    </row>
    <row r="19" spans="1:40" ht="10.5" customHeight="1" x14ac:dyDescent="0.15">
      <c r="A19" s="243"/>
      <c r="B19" s="263"/>
      <c r="C19" s="264"/>
      <c r="D19" s="243"/>
      <c r="E19" s="121"/>
      <c r="F19" s="117"/>
      <c r="G19" s="119"/>
      <c r="H19" s="117"/>
      <c r="I19" s="119"/>
      <c r="J19" s="120"/>
      <c r="K19" s="121"/>
      <c r="L19" s="117"/>
      <c r="M19" s="119"/>
      <c r="N19" s="117"/>
      <c r="O19" s="119"/>
      <c r="P19" s="120"/>
      <c r="Q19" s="121"/>
      <c r="R19" s="117"/>
      <c r="S19" s="119"/>
      <c r="T19" s="117"/>
      <c r="U19" s="119"/>
      <c r="V19" s="120"/>
      <c r="W19" s="119"/>
      <c r="X19" s="117"/>
      <c r="Y19" s="119"/>
      <c r="Z19" s="117"/>
      <c r="AA19" s="119"/>
      <c r="AB19" s="119"/>
      <c r="AC19" s="121"/>
      <c r="AD19" s="117"/>
      <c r="AE19" s="119"/>
      <c r="AF19" s="117"/>
      <c r="AG19" s="119"/>
      <c r="AH19" s="120"/>
      <c r="AI19" s="121"/>
      <c r="AJ19" s="119"/>
      <c r="AK19" s="119"/>
      <c r="AL19" s="119"/>
      <c r="AM19" s="119"/>
      <c r="AN19" s="120"/>
    </row>
    <row r="20" spans="1:40" ht="10.5" customHeight="1" x14ac:dyDescent="0.15">
      <c r="A20" s="244"/>
      <c r="B20" s="265"/>
      <c r="C20" s="266"/>
      <c r="D20" s="244"/>
      <c r="E20" s="123"/>
      <c r="F20" s="124"/>
      <c r="G20" s="125"/>
      <c r="H20" s="124"/>
      <c r="I20" s="125"/>
      <c r="J20" s="126"/>
      <c r="K20" s="127"/>
      <c r="L20" s="124"/>
      <c r="M20" s="125"/>
      <c r="N20" s="124"/>
      <c r="O20" s="125"/>
      <c r="P20" s="126"/>
      <c r="Q20" s="127"/>
      <c r="R20" s="124"/>
      <c r="S20" s="125"/>
      <c r="T20" s="124"/>
      <c r="U20" s="125"/>
      <c r="V20" s="126"/>
      <c r="W20" s="125"/>
      <c r="X20" s="124"/>
      <c r="Y20" s="125"/>
      <c r="Z20" s="124"/>
      <c r="AA20" s="125"/>
      <c r="AB20" s="125"/>
      <c r="AC20" s="127"/>
      <c r="AD20" s="124"/>
      <c r="AE20" s="125"/>
      <c r="AF20" s="124"/>
      <c r="AG20" s="125"/>
      <c r="AH20" s="126"/>
      <c r="AI20" s="127"/>
      <c r="AJ20" s="125"/>
      <c r="AK20" s="125"/>
      <c r="AL20" s="125"/>
      <c r="AM20" s="125"/>
      <c r="AN20" s="126"/>
    </row>
    <row r="21" spans="1:40" ht="10.5" customHeight="1" x14ac:dyDescent="0.15">
      <c r="A21" s="242"/>
      <c r="B21" s="261"/>
      <c r="C21" s="262"/>
      <c r="D21" s="242"/>
      <c r="E21" s="112"/>
      <c r="F21" s="113"/>
      <c r="G21" s="114"/>
      <c r="H21" s="113"/>
      <c r="I21" s="114"/>
      <c r="J21" s="115"/>
      <c r="K21" s="116"/>
      <c r="L21" s="113"/>
      <c r="M21" s="114"/>
      <c r="N21" s="113"/>
      <c r="O21" s="114"/>
      <c r="P21" s="115"/>
      <c r="Q21" s="116"/>
      <c r="R21" s="113"/>
      <c r="S21" s="114"/>
      <c r="T21" s="113"/>
      <c r="U21" s="114"/>
      <c r="V21" s="115"/>
      <c r="W21" s="114"/>
      <c r="X21" s="113"/>
      <c r="Y21" s="114"/>
      <c r="Z21" s="113"/>
      <c r="AA21" s="114"/>
      <c r="AB21" s="114"/>
      <c r="AC21" s="116"/>
      <c r="AD21" s="113"/>
      <c r="AE21" s="114"/>
      <c r="AF21" s="113"/>
      <c r="AG21" s="114"/>
      <c r="AH21" s="115"/>
      <c r="AI21" s="116"/>
      <c r="AJ21" s="114"/>
      <c r="AK21" s="114"/>
      <c r="AL21" s="114"/>
      <c r="AM21" s="114"/>
      <c r="AN21" s="115"/>
    </row>
    <row r="22" spans="1:40" ht="10.5" customHeight="1" x14ac:dyDescent="0.15">
      <c r="A22" s="243"/>
      <c r="B22" s="263"/>
      <c r="C22" s="264"/>
      <c r="D22" s="243"/>
      <c r="E22" s="121"/>
      <c r="F22" s="117"/>
      <c r="G22" s="119"/>
      <c r="H22" s="117"/>
      <c r="I22" s="119"/>
      <c r="J22" s="120"/>
      <c r="K22" s="121"/>
      <c r="L22" s="117"/>
      <c r="M22" s="119"/>
      <c r="N22" s="117"/>
      <c r="O22" s="119"/>
      <c r="P22" s="120"/>
      <c r="Q22" s="121"/>
      <c r="R22" s="117"/>
      <c r="S22" s="119"/>
      <c r="T22" s="117"/>
      <c r="U22" s="119"/>
      <c r="V22" s="120"/>
      <c r="W22" s="119"/>
      <c r="X22" s="117"/>
      <c r="Y22" s="119"/>
      <c r="Z22" s="117"/>
      <c r="AA22" s="119"/>
      <c r="AB22" s="119"/>
      <c r="AC22" s="121"/>
      <c r="AD22" s="117"/>
      <c r="AE22" s="119"/>
      <c r="AF22" s="117"/>
      <c r="AG22" s="119"/>
      <c r="AH22" s="120"/>
      <c r="AI22" s="121"/>
      <c r="AJ22" s="119"/>
      <c r="AK22" s="119"/>
      <c r="AL22" s="119"/>
      <c r="AM22" s="119"/>
      <c r="AN22" s="120"/>
    </row>
    <row r="23" spans="1:40" ht="10.5" customHeight="1" x14ac:dyDescent="0.15">
      <c r="A23" s="243"/>
      <c r="B23" s="263"/>
      <c r="C23" s="264"/>
      <c r="D23" s="243"/>
      <c r="E23" s="122"/>
      <c r="F23" s="117"/>
      <c r="G23" s="119"/>
      <c r="H23" s="117"/>
      <c r="I23" s="119"/>
      <c r="J23" s="120"/>
      <c r="K23" s="121"/>
      <c r="L23" s="117"/>
      <c r="M23" s="119"/>
      <c r="N23" s="117"/>
      <c r="O23" s="119"/>
      <c r="P23" s="120"/>
      <c r="Q23" s="121"/>
      <c r="R23" s="117"/>
      <c r="S23" s="119"/>
      <c r="T23" s="117"/>
      <c r="U23" s="119"/>
      <c r="V23" s="120"/>
      <c r="W23" s="119"/>
      <c r="X23" s="117"/>
      <c r="Y23" s="119"/>
      <c r="Z23" s="117"/>
      <c r="AA23" s="119"/>
      <c r="AB23" s="119"/>
      <c r="AC23" s="121"/>
      <c r="AD23" s="117"/>
      <c r="AE23" s="119"/>
      <c r="AF23" s="117"/>
      <c r="AG23" s="119"/>
      <c r="AH23" s="120"/>
      <c r="AI23" s="121"/>
      <c r="AJ23" s="119"/>
      <c r="AK23" s="119"/>
      <c r="AL23" s="119"/>
      <c r="AM23" s="119"/>
      <c r="AN23" s="120"/>
    </row>
    <row r="24" spans="1:40" ht="10.5" customHeight="1" x14ac:dyDescent="0.15">
      <c r="A24" s="243"/>
      <c r="B24" s="263"/>
      <c r="C24" s="264"/>
      <c r="D24" s="243"/>
      <c r="E24" s="122"/>
      <c r="F24" s="117"/>
      <c r="G24" s="119"/>
      <c r="H24" s="117"/>
      <c r="I24" s="119"/>
      <c r="J24" s="120"/>
      <c r="K24" s="121"/>
      <c r="L24" s="117"/>
      <c r="M24" s="119"/>
      <c r="N24" s="117"/>
      <c r="O24" s="119"/>
      <c r="P24" s="120"/>
      <c r="Q24" s="121"/>
      <c r="R24" s="117"/>
      <c r="S24" s="119"/>
      <c r="T24" s="117"/>
      <c r="U24" s="119"/>
      <c r="V24" s="120"/>
      <c r="W24" s="119"/>
      <c r="X24" s="117"/>
      <c r="Y24" s="119"/>
      <c r="Z24" s="117"/>
      <c r="AA24" s="119"/>
      <c r="AB24" s="119"/>
      <c r="AC24" s="121"/>
      <c r="AD24" s="117"/>
      <c r="AE24" s="119"/>
      <c r="AF24" s="117"/>
      <c r="AG24" s="119"/>
      <c r="AH24" s="120"/>
      <c r="AI24" s="121"/>
      <c r="AJ24" s="119"/>
      <c r="AK24" s="119"/>
      <c r="AL24" s="119"/>
      <c r="AM24" s="119"/>
      <c r="AN24" s="120"/>
    </row>
    <row r="25" spans="1:40" ht="10.5" customHeight="1" x14ac:dyDescent="0.15">
      <c r="A25" s="243"/>
      <c r="B25" s="263"/>
      <c r="C25" s="264"/>
      <c r="D25" s="243"/>
      <c r="E25" s="121"/>
      <c r="F25" s="117"/>
      <c r="G25" s="119"/>
      <c r="H25" s="117"/>
      <c r="I25" s="119"/>
      <c r="J25" s="120"/>
      <c r="K25" s="121"/>
      <c r="L25" s="117"/>
      <c r="M25" s="119"/>
      <c r="N25" s="117"/>
      <c r="O25" s="119"/>
      <c r="P25" s="120"/>
      <c r="Q25" s="121"/>
      <c r="R25" s="117"/>
      <c r="S25" s="119"/>
      <c r="T25" s="117"/>
      <c r="U25" s="119"/>
      <c r="V25" s="120"/>
      <c r="W25" s="119"/>
      <c r="X25" s="117"/>
      <c r="Y25" s="119"/>
      <c r="Z25" s="117"/>
      <c r="AA25" s="119"/>
      <c r="AB25" s="119"/>
      <c r="AC25" s="121"/>
      <c r="AD25" s="117"/>
      <c r="AE25" s="119"/>
      <c r="AF25" s="117"/>
      <c r="AG25" s="119"/>
      <c r="AH25" s="120"/>
      <c r="AI25" s="121"/>
      <c r="AJ25" s="119"/>
      <c r="AK25" s="119"/>
      <c r="AL25" s="119"/>
      <c r="AM25" s="119"/>
      <c r="AN25" s="120"/>
    </row>
    <row r="26" spans="1:40" ht="10.5" customHeight="1" x14ac:dyDescent="0.15">
      <c r="A26" s="244"/>
      <c r="B26" s="265"/>
      <c r="C26" s="266"/>
      <c r="D26" s="244"/>
      <c r="E26" s="123"/>
      <c r="F26" s="124"/>
      <c r="G26" s="125"/>
      <c r="H26" s="124"/>
      <c r="I26" s="125"/>
      <c r="J26" s="126"/>
      <c r="K26" s="127"/>
      <c r="L26" s="124"/>
      <c r="M26" s="125"/>
      <c r="N26" s="124"/>
      <c r="O26" s="125"/>
      <c r="P26" s="126"/>
      <c r="Q26" s="127"/>
      <c r="R26" s="124"/>
      <c r="S26" s="125"/>
      <c r="T26" s="124"/>
      <c r="U26" s="125"/>
      <c r="V26" s="126"/>
      <c r="W26" s="125"/>
      <c r="X26" s="124"/>
      <c r="Y26" s="125"/>
      <c r="Z26" s="124"/>
      <c r="AA26" s="125"/>
      <c r="AB26" s="125"/>
      <c r="AC26" s="127"/>
      <c r="AD26" s="124"/>
      <c r="AE26" s="125"/>
      <c r="AF26" s="124"/>
      <c r="AG26" s="125"/>
      <c r="AH26" s="126"/>
      <c r="AI26" s="127"/>
      <c r="AJ26" s="125"/>
      <c r="AK26" s="125"/>
      <c r="AL26" s="125"/>
      <c r="AM26" s="125"/>
      <c r="AN26" s="126"/>
    </row>
    <row r="27" spans="1:40" ht="10.5" customHeight="1" x14ac:dyDescent="0.15">
      <c r="A27" s="242"/>
      <c r="B27" s="245"/>
      <c r="C27" s="246"/>
      <c r="D27" s="242"/>
      <c r="E27" s="112"/>
      <c r="F27" s="113"/>
      <c r="G27" s="114"/>
      <c r="H27" s="113"/>
      <c r="I27" s="114"/>
      <c r="J27" s="115"/>
      <c r="K27" s="116"/>
      <c r="L27" s="113"/>
      <c r="M27" s="114"/>
      <c r="N27" s="113"/>
      <c r="O27" s="114"/>
      <c r="P27" s="115"/>
      <c r="Q27" s="116"/>
      <c r="R27" s="113"/>
      <c r="S27" s="114"/>
      <c r="T27" s="113"/>
      <c r="U27" s="114"/>
      <c r="V27" s="115"/>
      <c r="W27" s="114"/>
      <c r="X27" s="113"/>
      <c r="Y27" s="114"/>
      <c r="Z27" s="113"/>
      <c r="AA27" s="114"/>
      <c r="AB27" s="114"/>
      <c r="AC27" s="116"/>
      <c r="AD27" s="113"/>
      <c r="AE27" s="114"/>
      <c r="AF27" s="113"/>
      <c r="AG27" s="114"/>
      <c r="AH27" s="115"/>
      <c r="AI27" s="116"/>
      <c r="AJ27" s="114"/>
      <c r="AK27" s="114"/>
      <c r="AL27" s="114"/>
      <c r="AM27" s="114"/>
      <c r="AN27" s="115"/>
    </row>
    <row r="28" spans="1:40" ht="10.5" customHeight="1" x14ac:dyDescent="0.15">
      <c r="A28" s="243"/>
      <c r="B28" s="247"/>
      <c r="C28" s="248"/>
      <c r="D28" s="243"/>
      <c r="E28" s="121"/>
      <c r="F28" s="117"/>
      <c r="G28" s="119"/>
      <c r="H28" s="117"/>
      <c r="I28" s="119"/>
      <c r="J28" s="120"/>
      <c r="K28" s="121"/>
      <c r="L28" s="117"/>
      <c r="M28" s="119"/>
      <c r="N28" s="117"/>
      <c r="O28" s="119"/>
      <c r="P28" s="120"/>
      <c r="Q28" s="121"/>
      <c r="R28" s="117"/>
      <c r="S28" s="119"/>
      <c r="T28" s="117"/>
      <c r="U28" s="119"/>
      <c r="V28" s="120"/>
      <c r="W28" s="119"/>
      <c r="X28" s="117"/>
      <c r="Y28" s="119"/>
      <c r="Z28" s="117"/>
      <c r="AA28" s="119"/>
      <c r="AB28" s="119"/>
      <c r="AC28" s="121"/>
      <c r="AD28" s="117"/>
      <c r="AE28" s="119"/>
      <c r="AF28" s="117"/>
      <c r="AG28" s="119"/>
      <c r="AH28" s="120"/>
      <c r="AI28" s="121"/>
      <c r="AJ28" s="119"/>
      <c r="AK28" s="119"/>
      <c r="AL28" s="119"/>
      <c r="AM28" s="119"/>
      <c r="AN28" s="120"/>
    </row>
    <row r="29" spans="1:40" ht="10.5" customHeight="1" x14ac:dyDescent="0.15">
      <c r="A29" s="243"/>
      <c r="B29" s="247"/>
      <c r="C29" s="248"/>
      <c r="D29" s="243"/>
      <c r="E29" s="122"/>
      <c r="F29" s="117"/>
      <c r="G29" s="119"/>
      <c r="H29" s="117"/>
      <c r="I29" s="119"/>
      <c r="J29" s="120"/>
      <c r="K29" s="121"/>
      <c r="L29" s="117"/>
      <c r="M29" s="119"/>
      <c r="N29" s="117"/>
      <c r="O29" s="119"/>
      <c r="P29" s="120"/>
      <c r="Q29" s="121"/>
      <c r="R29" s="117"/>
      <c r="S29" s="119"/>
      <c r="T29" s="117"/>
      <c r="U29" s="119"/>
      <c r="V29" s="120"/>
      <c r="W29" s="119"/>
      <c r="X29" s="117"/>
      <c r="Y29" s="119"/>
      <c r="Z29" s="117"/>
      <c r="AA29" s="119"/>
      <c r="AB29" s="119"/>
      <c r="AC29" s="121"/>
      <c r="AD29" s="117"/>
      <c r="AE29" s="119"/>
      <c r="AF29" s="117"/>
      <c r="AG29" s="119"/>
      <c r="AH29" s="120"/>
      <c r="AI29" s="121"/>
      <c r="AJ29" s="119"/>
      <c r="AK29" s="119"/>
      <c r="AL29" s="119"/>
      <c r="AM29" s="119"/>
      <c r="AN29" s="120"/>
    </row>
    <row r="30" spans="1:40" ht="10.5" customHeight="1" x14ac:dyDescent="0.15">
      <c r="A30" s="243"/>
      <c r="B30" s="247"/>
      <c r="C30" s="248"/>
      <c r="D30" s="243"/>
      <c r="E30" s="122"/>
      <c r="F30" s="117"/>
      <c r="G30" s="119"/>
      <c r="H30" s="117"/>
      <c r="I30" s="119"/>
      <c r="J30" s="120"/>
      <c r="K30" s="121"/>
      <c r="L30" s="117"/>
      <c r="M30" s="119"/>
      <c r="N30" s="117"/>
      <c r="O30" s="119"/>
      <c r="P30" s="120"/>
      <c r="Q30" s="121"/>
      <c r="R30" s="117"/>
      <c r="S30" s="119"/>
      <c r="T30" s="117"/>
      <c r="U30" s="119"/>
      <c r="V30" s="120"/>
      <c r="W30" s="119"/>
      <c r="X30" s="117"/>
      <c r="Y30" s="119"/>
      <c r="Z30" s="117"/>
      <c r="AA30" s="119"/>
      <c r="AB30" s="119"/>
      <c r="AC30" s="121"/>
      <c r="AD30" s="117"/>
      <c r="AE30" s="119"/>
      <c r="AF30" s="117"/>
      <c r="AG30" s="119"/>
      <c r="AH30" s="120"/>
      <c r="AI30" s="121"/>
      <c r="AJ30" s="119"/>
      <c r="AK30" s="119"/>
      <c r="AL30" s="119"/>
      <c r="AM30" s="119"/>
      <c r="AN30" s="120"/>
    </row>
    <row r="31" spans="1:40" ht="10.5" customHeight="1" x14ac:dyDescent="0.15">
      <c r="A31" s="243"/>
      <c r="B31" s="247"/>
      <c r="C31" s="248"/>
      <c r="D31" s="243"/>
      <c r="E31" s="121"/>
      <c r="F31" s="117"/>
      <c r="G31" s="119"/>
      <c r="H31" s="117"/>
      <c r="I31" s="119"/>
      <c r="J31" s="120"/>
      <c r="K31" s="121"/>
      <c r="L31" s="117"/>
      <c r="M31" s="119"/>
      <c r="N31" s="117"/>
      <c r="O31" s="119"/>
      <c r="P31" s="120"/>
      <c r="Q31" s="121"/>
      <c r="R31" s="117"/>
      <c r="S31" s="119"/>
      <c r="T31" s="117"/>
      <c r="U31" s="119"/>
      <c r="V31" s="120"/>
      <c r="W31" s="119"/>
      <c r="X31" s="117"/>
      <c r="Y31" s="119"/>
      <c r="Z31" s="117"/>
      <c r="AA31" s="119"/>
      <c r="AB31" s="119"/>
      <c r="AC31" s="121"/>
      <c r="AD31" s="117"/>
      <c r="AE31" s="119"/>
      <c r="AF31" s="117"/>
      <c r="AG31" s="119"/>
      <c r="AH31" s="120"/>
      <c r="AI31" s="121"/>
      <c r="AJ31" s="119"/>
      <c r="AK31" s="119"/>
      <c r="AL31" s="119"/>
      <c r="AM31" s="119"/>
      <c r="AN31" s="120"/>
    </row>
    <row r="32" spans="1:40" ht="10.5" customHeight="1" x14ac:dyDescent="0.15">
      <c r="A32" s="244"/>
      <c r="B32" s="249"/>
      <c r="C32" s="250"/>
      <c r="D32" s="244"/>
      <c r="E32" s="123"/>
      <c r="F32" s="124"/>
      <c r="G32" s="125"/>
      <c r="H32" s="124"/>
      <c r="I32" s="125"/>
      <c r="J32" s="126"/>
      <c r="K32" s="127"/>
      <c r="L32" s="124"/>
      <c r="M32" s="125"/>
      <c r="N32" s="124"/>
      <c r="O32" s="125"/>
      <c r="P32" s="126"/>
      <c r="Q32" s="127"/>
      <c r="R32" s="124"/>
      <c r="S32" s="125"/>
      <c r="T32" s="124"/>
      <c r="U32" s="125"/>
      <c r="V32" s="126"/>
      <c r="W32" s="125"/>
      <c r="X32" s="124"/>
      <c r="Y32" s="125"/>
      <c r="Z32" s="124"/>
      <c r="AA32" s="125"/>
      <c r="AB32" s="125"/>
      <c r="AC32" s="127"/>
      <c r="AD32" s="124"/>
      <c r="AE32" s="125"/>
      <c r="AF32" s="124"/>
      <c r="AG32" s="125"/>
      <c r="AH32" s="126"/>
      <c r="AI32" s="127"/>
      <c r="AJ32" s="125"/>
      <c r="AK32" s="125"/>
      <c r="AL32" s="125"/>
      <c r="AM32" s="125"/>
      <c r="AN32" s="126"/>
    </row>
    <row r="33" spans="1:40" ht="10.5" customHeight="1" x14ac:dyDescent="0.15">
      <c r="A33" s="242"/>
      <c r="B33" s="245"/>
      <c r="C33" s="246"/>
      <c r="D33" s="242"/>
      <c r="E33" s="112"/>
      <c r="F33" s="113"/>
      <c r="G33" s="114"/>
      <c r="H33" s="113"/>
      <c r="I33" s="114"/>
      <c r="J33" s="115"/>
      <c r="K33" s="116"/>
      <c r="L33" s="113"/>
      <c r="M33" s="114"/>
      <c r="N33" s="113"/>
      <c r="O33" s="114"/>
      <c r="P33" s="115"/>
      <c r="Q33" s="116"/>
      <c r="R33" s="113"/>
      <c r="S33" s="114"/>
      <c r="T33" s="113"/>
      <c r="U33" s="114"/>
      <c r="V33" s="115"/>
      <c r="W33" s="114"/>
      <c r="X33" s="113"/>
      <c r="Y33" s="114"/>
      <c r="Z33" s="113"/>
      <c r="AA33" s="114"/>
      <c r="AB33" s="114"/>
      <c r="AC33" s="116"/>
      <c r="AD33" s="113"/>
      <c r="AE33" s="114"/>
      <c r="AF33" s="113"/>
      <c r="AG33" s="114"/>
      <c r="AH33" s="115"/>
      <c r="AI33" s="116"/>
      <c r="AJ33" s="114"/>
      <c r="AK33" s="114"/>
      <c r="AL33" s="114"/>
      <c r="AM33" s="114"/>
      <c r="AN33" s="115"/>
    </row>
    <row r="34" spans="1:40" ht="10.5" customHeight="1" x14ac:dyDescent="0.15">
      <c r="A34" s="243"/>
      <c r="B34" s="247"/>
      <c r="C34" s="248"/>
      <c r="D34" s="243"/>
      <c r="E34" s="121"/>
      <c r="F34" s="117"/>
      <c r="G34" s="119"/>
      <c r="H34" s="117"/>
      <c r="I34" s="119"/>
      <c r="J34" s="120"/>
      <c r="K34" s="121"/>
      <c r="L34" s="117"/>
      <c r="M34" s="119"/>
      <c r="N34" s="117"/>
      <c r="O34" s="119"/>
      <c r="P34" s="120"/>
      <c r="Q34" s="121"/>
      <c r="R34" s="117"/>
      <c r="S34" s="119"/>
      <c r="T34" s="117"/>
      <c r="U34" s="119"/>
      <c r="V34" s="120"/>
      <c r="W34" s="119"/>
      <c r="X34" s="117"/>
      <c r="Y34" s="119"/>
      <c r="Z34" s="117"/>
      <c r="AA34" s="119"/>
      <c r="AB34" s="119"/>
      <c r="AC34" s="121"/>
      <c r="AD34" s="117"/>
      <c r="AE34" s="119"/>
      <c r="AF34" s="117"/>
      <c r="AG34" s="119"/>
      <c r="AH34" s="120"/>
      <c r="AI34" s="121"/>
      <c r="AJ34" s="119"/>
      <c r="AK34" s="119"/>
      <c r="AL34" s="119"/>
      <c r="AM34" s="119"/>
      <c r="AN34" s="120"/>
    </row>
    <row r="35" spans="1:40" ht="10.5" customHeight="1" x14ac:dyDescent="0.15">
      <c r="A35" s="243"/>
      <c r="B35" s="247"/>
      <c r="C35" s="248"/>
      <c r="D35" s="243"/>
      <c r="E35" s="122"/>
      <c r="F35" s="117"/>
      <c r="G35" s="119"/>
      <c r="H35" s="117"/>
      <c r="I35" s="119"/>
      <c r="J35" s="120"/>
      <c r="K35" s="121"/>
      <c r="L35" s="117"/>
      <c r="M35" s="119"/>
      <c r="N35" s="117"/>
      <c r="O35" s="119"/>
      <c r="P35" s="120"/>
      <c r="Q35" s="121"/>
      <c r="R35" s="117"/>
      <c r="S35" s="119"/>
      <c r="T35" s="117"/>
      <c r="U35" s="119"/>
      <c r="V35" s="120"/>
      <c r="W35" s="119"/>
      <c r="X35" s="117"/>
      <c r="Y35" s="119"/>
      <c r="Z35" s="117"/>
      <c r="AA35" s="119"/>
      <c r="AB35" s="119"/>
      <c r="AC35" s="121"/>
      <c r="AD35" s="117"/>
      <c r="AE35" s="119"/>
      <c r="AF35" s="117"/>
      <c r="AG35" s="119"/>
      <c r="AH35" s="120"/>
      <c r="AI35" s="121"/>
      <c r="AJ35" s="119"/>
      <c r="AK35" s="119"/>
      <c r="AL35" s="119"/>
      <c r="AM35" s="119"/>
      <c r="AN35" s="120"/>
    </row>
    <row r="36" spans="1:40" ht="10.5" customHeight="1" x14ac:dyDescent="0.15">
      <c r="A36" s="243"/>
      <c r="B36" s="247"/>
      <c r="C36" s="248"/>
      <c r="D36" s="243"/>
      <c r="E36" s="122"/>
      <c r="F36" s="117"/>
      <c r="G36" s="119"/>
      <c r="H36" s="117"/>
      <c r="I36" s="119"/>
      <c r="J36" s="120"/>
      <c r="K36" s="121"/>
      <c r="L36" s="117"/>
      <c r="M36" s="119"/>
      <c r="N36" s="117"/>
      <c r="O36" s="119"/>
      <c r="P36" s="120"/>
      <c r="Q36" s="121"/>
      <c r="R36" s="117"/>
      <c r="S36" s="119"/>
      <c r="T36" s="117"/>
      <c r="U36" s="119"/>
      <c r="V36" s="120"/>
      <c r="W36" s="119"/>
      <c r="X36" s="117"/>
      <c r="Y36" s="119"/>
      <c r="Z36" s="117"/>
      <c r="AA36" s="119"/>
      <c r="AB36" s="119"/>
      <c r="AC36" s="121"/>
      <c r="AD36" s="117"/>
      <c r="AE36" s="119"/>
      <c r="AF36" s="117"/>
      <c r="AG36" s="119"/>
      <c r="AH36" s="120"/>
      <c r="AI36" s="121"/>
      <c r="AJ36" s="119"/>
      <c r="AK36" s="119"/>
      <c r="AL36" s="119"/>
      <c r="AM36" s="119"/>
      <c r="AN36" s="120"/>
    </row>
    <row r="37" spans="1:40" ht="10.5" customHeight="1" x14ac:dyDescent="0.15">
      <c r="A37" s="243"/>
      <c r="B37" s="247"/>
      <c r="C37" s="248"/>
      <c r="D37" s="243"/>
      <c r="E37" s="121"/>
      <c r="F37" s="117"/>
      <c r="G37" s="119"/>
      <c r="H37" s="117"/>
      <c r="I37" s="119"/>
      <c r="J37" s="120"/>
      <c r="K37" s="121"/>
      <c r="L37" s="117"/>
      <c r="M37" s="119"/>
      <c r="N37" s="117"/>
      <c r="O37" s="119"/>
      <c r="P37" s="120"/>
      <c r="Q37" s="121"/>
      <c r="R37" s="117"/>
      <c r="S37" s="119"/>
      <c r="T37" s="117"/>
      <c r="U37" s="119"/>
      <c r="V37" s="120"/>
      <c r="W37" s="119"/>
      <c r="X37" s="117"/>
      <c r="Y37" s="119"/>
      <c r="Z37" s="117"/>
      <c r="AA37" s="119"/>
      <c r="AB37" s="119"/>
      <c r="AC37" s="121"/>
      <c r="AD37" s="117"/>
      <c r="AE37" s="119"/>
      <c r="AF37" s="117"/>
      <c r="AG37" s="119"/>
      <c r="AH37" s="120"/>
      <c r="AI37" s="121"/>
      <c r="AJ37" s="119"/>
      <c r="AK37" s="119"/>
      <c r="AL37" s="119"/>
      <c r="AM37" s="119"/>
      <c r="AN37" s="120"/>
    </row>
    <row r="38" spans="1:40" ht="10.5" customHeight="1" x14ac:dyDescent="0.15">
      <c r="A38" s="244"/>
      <c r="B38" s="249"/>
      <c r="C38" s="250"/>
      <c r="D38" s="244"/>
      <c r="E38" s="123"/>
      <c r="F38" s="124"/>
      <c r="G38" s="125"/>
      <c r="H38" s="124"/>
      <c r="I38" s="125"/>
      <c r="J38" s="126"/>
      <c r="K38" s="127"/>
      <c r="L38" s="124"/>
      <c r="M38" s="125"/>
      <c r="N38" s="124"/>
      <c r="O38" s="125"/>
      <c r="P38" s="126"/>
      <c r="Q38" s="127"/>
      <c r="R38" s="124"/>
      <c r="S38" s="125"/>
      <c r="T38" s="124"/>
      <c r="U38" s="125"/>
      <c r="V38" s="126"/>
      <c r="W38" s="125"/>
      <c r="X38" s="124"/>
      <c r="Y38" s="125"/>
      <c r="Z38" s="124"/>
      <c r="AA38" s="125"/>
      <c r="AB38" s="125"/>
      <c r="AC38" s="127"/>
      <c r="AD38" s="124"/>
      <c r="AE38" s="125"/>
      <c r="AF38" s="124"/>
      <c r="AG38" s="125"/>
      <c r="AH38" s="126"/>
      <c r="AI38" s="127"/>
      <c r="AJ38" s="125"/>
      <c r="AK38" s="125"/>
      <c r="AL38" s="125"/>
      <c r="AM38" s="125"/>
      <c r="AN38" s="126"/>
    </row>
    <row r="39" spans="1:40" ht="10.5" customHeight="1" x14ac:dyDescent="0.15">
      <c r="A39" s="242"/>
      <c r="B39" s="245"/>
      <c r="C39" s="246"/>
      <c r="D39" s="242"/>
      <c r="E39" s="112"/>
      <c r="F39" s="113"/>
      <c r="G39" s="114"/>
      <c r="H39" s="113"/>
      <c r="I39" s="114"/>
      <c r="J39" s="115"/>
      <c r="K39" s="116"/>
      <c r="L39" s="113"/>
      <c r="M39" s="114"/>
      <c r="N39" s="113"/>
      <c r="O39" s="114"/>
      <c r="P39" s="115"/>
      <c r="Q39" s="116"/>
      <c r="R39" s="113"/>
      <c r="S39" s="114"/>
      <c r="T39" s="113"/>
      <c r="U39" s="114"/>
      <c r="V39" s="115"/>
      <c r="W39" s="114"/>
      <c r="X39" s="113"/>
      <c r="Y39" s="114"/>
      <c r="Z39" s="113"/>
      <c r="AA39" s="114"/>
      <c r="AB39" s="114"/>
      <c r="AC39" s="116"/>
      <c r="AD39" s="113"/>
      <c r="AE39" s="114"/>
      <c r="AF39" s="113"/>
      <c r="AG39" s="114"/>
      <c r="AH39" s="115"/>
      <c r="AI39" s="116"/>
      <c r="AJ39" s="114"/>
      <c r="AK39" s="114"/>
      <c r="AL39" s="114"/>
      <c r="AM39" s="114"/>
      <c r="AN39" s="115"/>
    </row>
    <row r="40" spans="1:40" ht="10.5" customHeight="1" x14ac:dyDescent="0.15">
      <c r="A40" s="243"/>
      <c r="B40" s="247"/>
      <c r="C40" s="248"/>
      <c r="D40" s="243"/>
      <c r="E40" s="121"/>
      <c r="F40" s="117"/>
      <c r="G40" s="119"/>
      <c r="H40" s="117"/>
      <c r="I40" s="119"/>
      <c r="J40" s="120"/>
      <c r="K40" s="121"/>
      <c r="L40" s="117"/>
      <c r="M40" s="119"/>
      <c r="N40" s="117"/>
      <c r="O40" s="119"/>
      <c r="P40" s="120"/>
      <c r="Q40" s="121"/>
      <c r="R40" s="117"/>
      <c r="S40" s="119"/>
      <c r="T40" s="117"/>
      <c r="U40" s="119"/>
      <c r="V40" s="120"/>
      <c r="W40" s="119"/>
      <c r="X40" s="117"/>
      <c r="Y40" s="119"/>
      <c r="Z40" s="117"/>
      <c r="AA40" s="119"/>
      <c r="AB40" s="119"/>
      <c r="AC40" s="121"/>
      <c r="AD40" s="117"/>
      <c r="AE40" s="119"/>
      <c r="AF40" s="117"/>
      <c r="AG40" s="119"/>
      <c r="AH40" s="120"/>
      <c r="AI40" s="121"/>
      <c r="AJ40" s="119"/>
      <c r="AK40" s="119"/>
      <c r="AL40" s="119"/>
      <c r="AM40" s="119"/>
      <c r="AN40" s="120"/>
    </row>
    <row r="41" spans="1:40" ht="10.5" customHeight="1" x14ac:dyDescent="0.15">
      <c r="A41" s="243"/>
      <c r="B41" s="247"/>
      <c r="C41" s="248"/>
      <c r="D41" s="243"/>
      <c r="E41" s="122"/>
      <c r="F41" s="117"/>
      <c r="G41" s="119"/>
      <c r="H41" s="117"/>
      <c r="I41" s="119"/>
      <c r="J41" s="120"/>
      <c r="K41" s="121"/>
      <c r="L41" s="117"/>
      <c r="M41" s="119"/>
      <c r="N41" s="117"/>
      <c r="O41" s="119"/>
      <c r="P41" s="120"/>
      <c r="Q41" s="121"/>
      <c r="R41" s="117"/>
      <c r="S41" s="119"/>
      <c r="T41" s="117"/>
      <c r="U41" s="119"/>
      <c r="V41" s="120"/>
      <c r="W41" s="119"/>
      <c r="X41" s="117"/>
      <c r="Y41" s="119"/>
      <c r="Z41" s="117"/>
      <c r="AA41" s="119"/>
      <c r="AB41" s="119"/>
      <c r="AC41" s="121"/>
      <c r="AD41" s="117"/>
      <c r="AE41" s="119"/>
      <c r="AF41" s="117"/>
      <c r="AG41" s="119"/>
      <c r="AH41" s="120"/>
      <c r="AI41" s="121"/>
      <c r="AJ41" s="119"/>
      <c r="AK41" s="119"/>
      <c r="AL41" s="119"/>
      <c r="AM41" s="119"/>
      <c r="AN41" s="120"/>
    </row>
    <row r="42" spans="1:40" ht="10.5" customHeight="1" x14ac:dyDescent="0.15">
      <c r="A42" s="243"/>
      <c r="B42" s="247"/>
      <c r="C42" s="248"/>
      <c r="D42" s="243"/>
      <c r="E42" s="122"/>
      <c r="F42" s="117"/>
      <c r="G42" s="119"/>
      <c r="H42" s="117"/>
      <c r="I42" s="119"/>
      <c r="J42" s="120"/>
      <c r="K42" s="121"/>
      <c r="L42" s="117"/>
      <c r="M42" s="119"/>
      <c r="N42" s="117"/>
      <c r="O42" s="119"/>
      <c r="P42" s="120"/>
      <c r="Q42" s="121"/>
      <c r="R42" s="117"/>
      <c r="S42" s="119"/>
      <c r="T42" s="117"/>
      <c r="U42" s="119"/>
      <c r="V42" s="120"/>
      <c r="W42" s="119"/>
      <c r="X42" s="117"/>
      <c r="Y42" s="119"/>
      <c r="Z42" s="117"/>
      <c r="AA42" s="119"/>
      <c r="AB42" s="119"/>
      <c r="AC42" s="121"/>
      <c r="AD42" s="117"/>
      <c r="AE42" s="119"/>
      <c r="AF42" s="117"/>
      <c r="AG42" s="119"/>
      <c r="AH42" s="120"/>
      <c r="AI42" s="121"/>
      <c r="AJ42" s="119"/>
      <c r="AK42" s="119"/>
      <c r="AL42" s="119"/>
      <c r="AM42" s="119"/>
      <c r="AN42" s="120"/>
    </row>
    <row r="43" spans="1:40" ht="10.5" customHeight="1" x14ac:dyDescent="0.15">
      <c r="A43" s="243"/>
      <c r="B43" s="247"/>
      <c r="C43" s="248"/>
      <c r="D43" s="243"/>
      <c r="E43" s="121"/>
      <c r="F43" s="117"/>
      <c r="G43" s="119"/>
      <c r="H43" s="117"/>
      <c r="I43" s="119"/>
      <c r="J43" s="120"/>
      <c r="K43" s="121"/>
      <c r="L43" s="117"/>
      <c r="M43" s="119"/>
      <c r="N43" s="117"/>
      <c r="O43" s="119"/>
      <c r="P43" s="120"/>
      <c r="Q43" s="121"/>
      <c r="R43" s="117"/>
      <c r="S43" s="119"/>
      <c r="T43" s="117"/>
      <c r="U43" s="119"/>
      <c r="V43" s="120"/>
      <c r="W43" s="119"/>
      <c r="X43" s="117"/>
      <c r="Y43" s="119"/>
      <c r="Z43" s="117"/>
      <c r="AA43" s="119"/>
      <c r="AB43" s="119"/>
      <c r="AC43" s="121"/>
      <c r="AD43" s="117"/>
      <c r="AE43" s="119"/>
      <c r="AF43" s="117"/>
      <c r="AG43" s="119"/>
      <c r="AH43" s="120"/>
      <c r="AI43" s="121"/>
      <c r="AJ43" s="119"/>
      <c r="AK43" s="119"/>
      <c r="AL43" s="119"/>
      <c r="AM43" s="119"/>
      <c r="AN43" s="120"/>
    </row>
    <row r="44" spans="1:40" ht="10.5" customHeight="1" x14ac:dyDescent="0.15">
      <c r="A44" s="244"/>
      <c r="B44" s="249"/>
      <c r="C44" s="250"/>
      <c r="D44" s="244"/>
      <c r="E44" s="123"/>
      <c r="F44" s="124"/>
      <c r="G44" s="125"/>
      <c r="H44" s="124"/>
      <c r="I44" s="125"/>
      <c r="J44" s="126"/>
      <c r="K44" s="127"/>
      <c r="L44" s="124"/>
      <c r="M44" s="125"/>
      <c r="N44" s="124"/>
      <c r="O44" s="125"/>
      <c r="P44" s="126"/>
      <c r="Q44" s="127"/>
      <c r="R44" s="124"/>
      <c r="S44" s="125"/>
      <c r="T44" s="124"/>
      <c r="U44" s="125"/>
      <c r="V44" s="126"/>
      <c r="W44" s="125"/>
      <c r="X44" s="124"/>
      <c r="Y44" s="125"/>
      <c r="Z44" s="124"/>
      <c r="AA44" s="125"/>
      <c r="AB44" s="125"/>
      <c r="AC44" s="127"/>
      <c r="AD44" s="124"/>
      <c r="AE44" s="125"/>
      <c r="AF44" s="124"/>
      <c r="AG44" s="125"/>
      <c r="AH44" s="126"/>
      <c r="AI44" s="127"/>
      <c r="AJ44" s="125"/>
      <c r="AK44" s="125"/>
      <c r="AL44" s="125"/>
      <c r="AM44" s="125"/>
      <c r="AN44" s="126"/>
    </row>
    <row r="45" spans="1:40" ht="10.5" customHeight="1" x14ac:dyDescent="0.15">
      <c r="A45" s="242"/>
      <c r="B45" s="245"/>
      <c r="C45" s="246"/>
      <c r="D45" s="242"/>
      <c r="E45" s="112"/>
      <c r="F45" s="113"/>
      <c r="G45" s="114"/>
      <c r="H45" s="113"/>
      <c r="I45" s="114"/>
      <c r="J45" s="115"/>
      <c r="K45" s="116"/>
      <c r="L45" s="113"/>
      <c r="M45" s="114"/>
      <c r="N45" s="113"/>
      <c r="O45" s="114"/>
      <c r="P45" s="115"/>
      <c r="Q45" s="116"/>
      <c r="R45" s="113"/>
      <c r="S45" s="114"/>
      <c r="T45" s="113"/>
      <c r="U45" s="114"/>
      <c r="V45" s="115"/>
      <c r="W45" s="114"/>
      <c r="X45" s="113"/>
      <c r="Y45" s="114"/>
      <c r="Z45" s="113"/>
      <c r="AA45" s="114"/>
      <c r="AB45" s="114"/>
      <c r="AC45" s="116"/>
      <c r="AD45" s="113"/>
      <c r="AE45" s="114"/>
      <c r="AF45" s="113"/>
      <c r="AG45" s="114"/>
      <c r="AH45" s="115"/>
      <c r="AI45" s="116"/>
      <c r="AJ45" s="114"/>
      <c r="AK45" s="114"/>
      <c r="AL45" s="114"/>
      <c r="AM45" s="114"/>
      <c r="AN45" s="115"/>
    </row>
    <row r="46" spans="1:40" ht="10.5" customHeight="1" x14ac:dyDescent="0.15">
      <c r="A46" s="243"/>
      <c r="B46" s="247"/>
      <c r="C46" s="248"/>
      <c r="D46" s="243"/>
      <c r="E46" s="121"/>
      <c r="F46" s="117"/>
      <c r="G46" s="119"/>
      <c r="H46" s="117"/>
      <c r="I46" s="119"/>
      <c r="J46" s="120"/>
      <c r="K46" s="121"/>
      <c r="L46" s="117"/>
      <c r="M46" s="119"/>
      <c r="N46" s="117"/>
      <c r="O46" s="119"/>
      <c r="P46" s="120"/>
      <c r="Q46" s="121"/>
      <c r="R46" s="117"/>
      <c r="S46" s="119"/>
      <c r="T46" s="117"/>
      <c r="U46" s="119"/>
      <c r="V46" s="120"/>
      <c r="W46" s="119"/>
      <c r="X46" s="117"/>
      <c r="Y46" s="119"/>
      <c r="Z46" s="117"/>
      <c r="AA46" s="119"/>
      <c r="AB46" s="119"/>
      <c r="AC46" s="121"/>
      <c r="AD46" s="117"/>
      <c r="AE46" s="119"/>
      <c r="AF46" s="117"/>
      <c r="AG46" s="119"/>
      <c r="AH46" s="120"/>
      <c r="AI46" s="121"/>
      <c r="AJ46" s="119"/>
      <c r="AK46" s="119"/>
      <c r="AL46" s="119"/>
      <c r="AM46" s="119"/>
      <c r="AN46" s="120"/>
    </row>
    <row r="47" spans="1:40" ht="10.5" customHeight="1" x14ac:dyDescent="0.15">
      <c r="A47" s="243"/>
      <c r="B47" s="247"/>
      <c r="C47" s="248"/>
      <c r="D47" s="243"/>
      <c r="E47" s="122"/>
      <c r="F47" s="117"/>
      <c r="G47" s="119"/>
      <c r="H47" s="117"/>
      <c r="I47" s="119"/>
      <c r="J47" s="120"/>
      <c r="K47" s="121"/>
      <c r="L47" s="117"/>
      <c r="M47" s="119"/>
      <c r="N47" s="117"/>
      <c r="O47" s="119"/>
      <c r="P47" s="120"/>
      <c r="Q47" s="121"/>
      <c r="R47" s="117"/>
      <c r="S47" s="119"/>
      <c r="T47" s="117"/>
      <c r="U47" s="119"/>
      <c r="V47" s="120"/>
      <c r="W47" s="119"/>
      <c r="X47" s="117"/>
      <c r="Y47" s="119"/>
      <c r="Z47" s="117"/>
      <c r="AA47" s="119"/>
      <c r="AB47" s="119"/>
      <c r="AC47" s="121"/>
      <c r="AD47" s="117"/>
      <c r="AE47" s="119"/>
      <c r="AF47" s="117"/>
      <c r="AG47" s="119"/>
      <c r="AH47" s="120"/>
      <c r="AI47" s="121"/>
      <c r="AJ47" s="119"/>
      <c r="AK47" s="119"/>
      <c r="AL47" s="119"/>
      <c r="AM47" s="119"/>
      <c r="AN47" s="120"/>
    </row>
    <row r="48" spans="1:40" ht="10.5" customHeight="1" x14ac:dyDescent="0.15">
      <c r="A48" s="243"/>
      <c r="B48" s="247"/>
      <c r="C48" s="248"/>
      <c r="D48" s="243"/>
      <c r="E48" s="122"/>
      <c r="F48" s="117"/>
      <c r="G48" s="119"/>
      <c r="H48" s="117"/>
      <c r="I48" s="119"/>
      <c r="J48" s="120"/>
      <c r="K48" s="121"/>
      <c r="L48" s="117"/>
      <c r="M48" s="119"/>
      <c r="N48" s="117"/>
      <c r="O48" s="119"/>
      <c r="P48" s="120"/>
      <c r="Q48" s="121"/>
      <c r="R48" s="117"/>
      <c r="S48" s="119"/>
      <c r="T48" s="117"/>
      <c r="U48" s="119"/>
      <c r="V48" s="120"/>
      <c r="W48" s="119"/>
      <c r="X48" s="117"/>
      <c r="Y48" s="119"/>
      <c r="Z48" s="117"/>
      <c r="AA48" s="119"/>
      <c r="AB48" s="119"/>
      <c r="AC48" s="121"/>
      <c r="AD48" s="117"/>
      <c r="AE48" s="119"/>
      <c r="AF48" s="117"/>
      <c r="AG48" s="119"/>
      <c r="AH48" s="120"/>
      <c r="AI48" s="121"/>
      <c r="AJ48" s="119"/>
      <c r="AK48" s="119"/>
      <c r="AL48" s="119"/>
      <c r="AM48" s="119"/>
      <c r="AN48" s="120"/>
    </row>
    <row r="49" spans="1:40" ht="10.5" customHeight="1" x14ac:dyDescent="0.15">
      <c r="A49" s="243"/>
      <c r="B49" s="247"/>
      <c r="C49" s="248"/>
      <c r="D49" s="243"/>
      <c r="E49" s="121"/>
      <c r="F49" s="117"/>
      <c r="G49" s="119"/>
      <c r="H49" s="117"/>
      <c r="I49" s="119"/>
      <c r="J49" s="120"/>
      <c r="K49" s="121"/>
      <c r="L49" s="117"/>
      <c r="M49" s="119"/>
      <c r="N49" s="117"/>
      <c r="O49" s="119"/>
      <c r="P49" s="120"/>
      <c r="Q49" s="121"/>
      <c r="R49" s="117"/>
      <c r="S49" s="119"/>
      <c r="T49" s="117"/>
      <c r="U49" s="119"/>
      <c r="V49" s="120"/>
      <c r="W49" s="119"/>
      <c r="X49" s="117"/>
      <c r="Y49" s="119"/>
      <c r="Z49" s="117"/>
      <c r="AA49" s="119"/>
      <c r="AB49" s="119"/>
      <c r="AC49" s="121"/>
      <c r="AD49" s="117"/>
      <c r="AE49" s="119"/>
      <c r="AF49" s="117"/>
      <c r="AG49" s="119"/>
      <c r="AH49" s="120"/>
      <c r="AI49" s="121"/>
      <c r="AJ49" s="119"/>
      <c r="AK49" s="119"/>
      <c r="AL49" s="119"/>
      <c r="AM49" s="119"/>
      <c r="AN49" s="120"/>
    </row>
    <row r="50" spans="1:40" ht="10.5" customHeight="1" x14ac:dyDescent="0.15">
      <c r="A50" s="244"/>
      <c r="B50" s="249"/>
      <c r="C50" s="250"/>
      <c r="D50" s="244"/>
      <c r="E50" s="123"/>
      <c r="F50" s="124"/>
      <c r="G50" s="125"/>
      <c r="H50" s="124"/>
      <c r="I50" s="125"/>
      <c r="J50" s="126"/>
      <c r="K50" s="127"/>
      <c r="L50" s="124"/>
      <c r="M50" s="125"/>
      <c r="N50" s="124"/>
      <c r="O50" s="125"/>
      <c r="P50" s="126"/>
      <c r="Q50" s="127"/>
      <c r="R50" s="124"/>
      <c r="S50" s="125"/>
      <c r="T50" s="124"/>
      <c r="U50" s="125"/>
      <c r="V50" s="126"/>
      <c r="W50" s="125"/>
      <c r="X50" s="124"/>
      <c r="Y50" s="125"/>
      <c r="Z50" s="124"/>
      <c r="AA50" s="125"/>
      <c r="AB50" s="125"/>
      <c r="AC50" s="127"/>
      <c r="AD50" s="124"/>
      <c r="AE50" s="125"/>
      <c r="AF50" s="124"/>
      <c r="AG50" s="125"/>
      <c r="AH50" s="126"/>
      <c r="AI50" s="127"/>
      <c r="AJ50" s="125"/>
      <c r="AK50" s="125"/>
      <c r="AL50" s="125"/>
      <c r="AM50" s="125"/>
      <c r="AN50" s="126"/>
    </row>
    <row r="51" spans="1:40" ht="10.5" customHeight="1" x14ac:dyDescent="0.15">
      <c r="A51" s="284"/>
      <c r="B51" s="261"/>
      <c r="C51" s="262"/>
      <c r="D51" s="242"/>
      <c r="E51" s="112"/>
      <c r="F51" s="113"/>
      <c r="G51" s="114"/>
      <c r="H51" s="113"/>
      <c r="I51" s="114"/>
      <c r="J51" s="115"/>
      <c r="K51" s="116"/>
      <c r="L51" s="113"/>
      <c r="M51" s="114"/>
      <c r="N51" s="113"/>
      <c r="O51" s="114"/>
      <c r="P51" s="115"/>
      <c r="Q51" s="116"/>
      <c r="R51" s="113"/>
      <c r="S51" s="114"/>
      <c r="T51" s="113"/>
      <c r="U51" s="114"/>
      <c r="V51" s="115"/>
      <c r="W51" s="114"/>
      <c r="X51" s="113"/>
      <c r="Y51" s="114"/>
      <c r="Z51" s="113"/>
      <c r="AA51" s="114"/>
      <c r="AB51" s="114"/>
      <c r="AC51" s="116"/>
      <c r="AD51" s="113"/>
      <c r="AE51" s="114"/>
      <c r="AF51" s="113"/>
      <c r="AG51" s="114"/>
      <c r="AH51" s="115"/>
      <c r="AI51" s="116"/>
      <c r="AJ51" s="114"/>
      <c r="AK51" s="114"/>
      <c r="AL51" s="114"/>
      <c r="AM51" s="114"/>
      <c r="AN51" s="115"/>
    </row>
    <row r="52" spans="1:40" ht="10.5" customHeight="1" x14ac:dyDescent="0.15">
      <c r="A52" s="243"/>
      <c r="B52" s="263"/>
      <c r="C52" s="264"/>
      <c r="D52" s="243"/>
      <c r="E52" s="121"/>
      <c r="F52" s="117"/>
      <c r="G52" s="119"/>
      <c r="H52" s="117"/>
      <c r="I52" s="119"/>
      <c r="J52" s="120"/>
      <c r="K52" s="121"/>
      <c r="L52" s="117"/>
      <c r="M52" s="119"/>
      <c r="N52" s="117"/>
      <c r="O52" s="119"/>
      <c r="P52" s="120"/>
      <c r="Q52" s="121"/>
      <c r="R52" s="117"/>
      <c r="S52" s="119"/>
      <c r="T52" s="117"/>
      <c r="U52" s="119"/>
      <c r="V52" s="120"/>
      <c r="W52" s="119"/>
      <c r="X52" s="117"/>
      <c r="Y52" s="119"/>
      <c r="Z52" s="117"/>
      <c r="AA52" s="119"/>
      <c r="AB52" s="119"/>
      <c r="AC52" s="121"/>
      <c r="AD52" s="117"/>
      <c r="AE52" s="119"/>
      <c r="AF52" s="117"/>
      <c r="AG52" s="119"/>
      <c r="AH52" s="120"/>
      <c r="AI52" s="121"/>
      <c r="AJ52" s="119"/>
      <c r="AK52" s="119"/>
      <c r="AL52" s="119"/>
      <c r="AM52" s="119"/>
      <c r="AN52" s="120"/>
    </row>
    <row r="53" spans="1:40" ht="10.5" customHeight="1" x14ac:dyDescent="0.15">
      <c r="A53" s="243"/>
      <c r="B53" s="263"/>
      <c r="C53" s="264"/>
      <c r="D53" s="243"/>
      <c r="E53" s="122"/>
      <c r="F53" s="117"/>
      <c r="G53" s="119"/>
      <c r="H53" s="117"/>
      <c r="I53" s="119"/>
      <c r="J53" s="120"/>
      <c r="K53" s="121"/>
      <c r="L53" s="117"/>
      <c r="M53" s="119"/>
      <c r="N53" s="117"/>
      <c r="O53" s="119"/>
      <c r="P53" s="120"/>
      <c r="Q53" s="121"/>
      <c r="R53" s="117"/>
      <c r="S53" s="119"/>
      <c r="T53" s="117"/>
      <c r="U53" s="119"/>
      <c r="V53" s="120"/>
      <c r="W53" s="119"/>
      <c r="X53" s="117"/>
      <c r="Y53" s="119"/>
      <c r="Z53" s="117"/>
      <c r="AA53" s="119"/>
      <c r="AB53" s="119"/>
      <c r="AC53" s="121"/>
      <c r="AD53" s="117"/>
      <c r="AE53" s="119"/>
      <c r="AF53" s="117"/>
      <c r="AG53" s="119"/>
      <c r="AH53" s="120"/>
      <c r="AI53" s="121"/>
      <c r="AJ53" s="119"/>
      <c r="AK53" s="119"/>
      <c r="AL53" s="119"/>
      <c r="AM53" s="119"/>
      <c r="AN53" s="120"/>
    </row>
    <row r="54" spans="1:40" ht="10.5" customHeight="1" x14ac:dyDescent="0.15">
      <c r="A54" s="243"/>
      <c r="B54" s="263"/>
      <c r="C54" s="264"/>
      <c r="D54" s="243"/>
      <c r="E54" s="122"/>
      <c r="F54" s="117"/>
      <c r="G54" s="119"/>
      <c r="H54" s="117"/>
      <c r="I54" s="119"/>
      <c r="J54" s="120"/>
      <c r="K54" s="121"/>
      <c r="L54" s="117"/>
      <c r="M54" s="119"/>
      <c r="N54" s="117"/>
      <c r="O54" s="119"/>
      <c r="P54" s="120"/>
      <c r="Q54" s="121"/>
      <c r="R54" s="117"/>
      <c r="S54" s="119"/>
      <c r="T54" s="117"/>
      <c r="U54" s="119"/>
      <c r="V54" s="120"/>
      <c r="W54" s="119"/>
      <c r="X54" s="117"/>
      <c r="Y54" s="119"/>
      <c r="Z54" s="117"/>
      <c r="AA54" s="119"/>
      <c r="AB54" s="119"/>
      <c r="AC54" s="121"/>
      <c r="AD54" s="117"/>
      <c r="AE54" s="119"/>
      <c r="AF54" s="117"/>
      <c r="AG54" s="119"/>
      <c r="AH54" s="120"/>
      <c r="AI54" s="121"/>
      <c r="AJ54" s="119"/>
      <c r="AK54" s="119"/>
      <c r="AL54" s="119"/>
      <c r="AM54" s="119"/>
      <c r="AN54" s="120"/>
    </row>
    <row r="55" spans="1:40" ht="10.5" customHeight="1" x14ac:dyDescent="0.15">
      <c r="A55" s="243"/>
      <c r="B55" s="263"/>
      <c r="C55" s="264"/>
      <c r="D55" s="243"/>
      <c r="E55" s="121"/>
      <c r="F55" s="117"/>
      <c r="G55" s="119"/>
      <c r="H55" s="117"/>
      <c r="I55" s="119"/>
      <c r="J55" s="120"/>
      <c r="K55" s="121"/>
      <c r="L55" s="117"/>
      <c r="M55" s="119"/>
      <c r="N55" s="117"/>
      <c r="O55" s="119"/>
      <c r="P55" s="120"/>
      <c r="Q55" s="121"/>
      <c r="R55" s="117"/>
      <c r="S55" s="119"/>
      <c r="T55" s="117"/>
      <c r="U55" s="119"/>
      <c r="V55" s="120"/>
      <c r="W55" s="119"/>
      <c r="X55" s="117"/>
      <c r="Y55" s="119"/>
      <c r="Z55" s="117"/>
      <c r="AA55" s="119"/>
      <c r="AB55" s="119"/>
      <c r="AC55" s="121"/>
      <c r="AD55" s="117"/>
      <c r="AE55" s="119"/>
      <c r="AF55" s="117"/>
      <c r="AG55" s="119"/>
      <c r="AH55" s="120"/>
      <c r="AI55" s="121"/>
      <c r="AJ55" s="119"/>
      <c r="AK55" s="119"/>
      <c r="AL55" s="119"/>
      <c r="AM55" s="119"/>
      <c r="AN55" s="120"/>
    </row>
    <row r="56" spans="1:40" ht="10.5" customHeight="1" x14ac:dyDescent="0.15">
      <c r="A56" s="244"/>
      <c r="B56" s="265"/>
      <c r="C56" s="266"/>
      <c r="D56" s="244"/>
      <c r="E56" s="123"/>
      <c r="F56" s="128"/>
      <c r="G56" s="129"/>
      <c r="H56" s="128"/>
      <c r="I56" s="129"/>
      <c r="J56" s="130"/>
      <c r="K56" s="123"/>
      <c r="L56" s="124"/>
      <c r="M56" s="125"/>
      <c r="N56" s="124"/>
      <c r="O56" s="125"/>
      <c r="P56" s="126"/>
      <c r="Q56" s="127"/>
      <c r="R56" s="124"/>
      <c r="S56" s="125"/>
      <c r="T56" s="124"/>
      <c r="U56" s="125"/>
      <c r="V56" s="126"/>
      <c r="W56" s="125"/>
      <c r="X56" s="124"/>
      <c r="Y56" s="125"/>
      <c r="Z56" s="124"/>
      <c r="AA56" s="125"/>
      <c r="AB56" s="125"/>
      <c r="AC56" s="127"/>
      <c r="AD56" s="124"/>
      <c r="AE56" s="125"/>
      <c r="AF56" s="124"/>
      <c r="AG56" s="125"/>
      <c r="AH56" s="126"/>
      <c r="AI56" s="127"/>
      <c r="AJ56" s="125"/>
      <c r="AK56" s="125"/>
      <c r="AL56" s="125"/>
      <c r="AM56" s="125"/>
      <c r="AN56" s="126"/>
    </row>
    <row r="57" spans="1:40" ht="14.25" customHeight="1" x14ac:dyDescent="0.15">
      <c r="A57" s="274" t="s">
        <v>171</v>
      </c>
      <c r="B57" s="275"/>
      <c r="C57" s="276"/>
      <c r="D57" s="244" t="s">
        <v>161</v>
      </c>
      <c r="E57" s="277"/>
      <c r="F57" s="278"/>
      <c r="G57" s="278"/>
      <c r="H57" s="278"/>
      <c r="I57" s="278"/>
      <c r="J57" s="279"/>
      <c r="K57" s="277"/>
      <c r="L57" s="278"/>
      <c r="M57" s="278"/>
      <c r="N57" s="278"/>
      <c r="O57" s="278"/>
      <c r="P57" s="279"/>
      <c r="Q57" s="277"/>
      <c r="R57" s="278"/>
      <c r="S57" s="278"/>
      <c r="T57" s="278"/>
      <c r="U57" s="278"/>
      <c r="V57" s="279"/>
      <c r="W57" s="274"/>
      <c r="X57" s="275"/>
      <c r="Y57" s="275"/>
      <c r="Z57" s="275"/>
      <c r="AA57" s="275"/>
      <c r="AB57" s="276"/>
      <c r="AC57" s="277"/>
      <c r="AD57" s="278"/>
      <c r="AE57" s="278"/>
      <c r="AF57" s="278"/>
      <c r="AG57" s="278"/>
      <c r="AH57" s="279"/>
      <c r="AI57" s="277"/>
      <c r="AJ57" s="278"/>
      <c r="AK57" s="278"/>
      <c r="AL57" s="278"/>
      <c r="AM57" s="278"/>
      <c r="AN57" s="279"/>
    </row>
    <row r="58" spans="1:40" ht="14.25" customHeight="1" x14ac:dyDescent="0.15">
      <c r="A58" s="277"/>
      <c r="B58" s="278"/>
      <c r="C58" s="279"/>
      <c r="D58" s="283"/>
      <c r="E58" s="277"/>
      <c r="F58" s="278"/>
      <c r="G58" s="278"/>
      <c r="H58" s="278"/>
      <c r="I58" s="278"/>
      <c r="J58" s="279"/>
      <c r="K58" s="277"/>
      <c r="L58" s="278"/>
      <c r="M58" s="278"/>
      <c r="N58" s="278"/>
      <c r="O58" s="278"/>
      <c r="P58" s="279"/>
      <c r="Q58" s="277"/>
      <c r="R58" s="278"/>
      <c r="S58" s="278"/>
      <c r="T58" s="278"/>
      <c r="U58" s="278"/>
      <c r="V58" s="279"/>
      <c r="W58" s="277"/>
      <c r="X58" s="278"/>
      <c r="Y58" s="278"/>
      <c r="Z58" s="278"/>
      <c r="AA58" s="278"/>
      <c r="AB58" s="279"/>
      <c r="AC58" s="277"/>
      <c r="AD58" s="278"/>
      <c r="AE58" s="278"/>
      <c r="AF58" s="278"/>
      <c r="AG58" s="278"/>
      <c r="AH58" s="279"/>
      <c r="AI58" s="277"/>
      <c r="AJ58" s="278"/>
      <c r="AK58" s="278"/>
      <c r="AL58" s="278"/>
      <c r="AM58" s="278"/>
      <c r="AN58" s="279"/>
    </row>
    <row r="59" spans="1:40" ht="14.25" customHeight="1" x14ac:dyDescent="0.15">
      <c r="A59" s="280"/>
      <c r="B59" s="281"/>
      <c r="C59" s="282"/>
      <c r="D59" s="283"/>
      <c r="E59" s="280"/>
      <c r="F59" s="281"/>
      <c r="G59" s="281"/>
      <c r="H59" s="281"/>
      <c r="I59" s="281"/>
      <c r="J59" s="282"/>
      <c r="K59" s="280"/>
      <c r="L59" s="281"/>
      <c r="M59" s="281"/>
      <c r="N59" s="281"/>
      <c r="O59" s="281"/>
      <c r="P59" s="282"/>
      <c r="Q59" s="280"/>
      <c r="R59" s="281"/>
      <c r="S59" s="281"/>
      <c r="T59" s="281"/>
      <c r="U59" s="281"/>
      <c r="V59" s="282"/>
      <c r="W59" s="280"/>
      <c r="X59" s="281"/>
      <c r="Y59" s="281"/>
      <c r="Z59" s="281"/>
      <c r="AA59" s="281"/>
      <c r="AB59" s="282"/>
      <c r="AC59" s="280"/>
      <c r="AD59" s="281"/>
      <c r="AE59" s="281"/>
      <c r="AF59" s="281"/>
      <c r="AG59" s="281"/>
      <c r="AH59" s="282"/>
      <c r="AI59" s="280"/>
      <c r="AJ59" s="281"/>
      <c r="AK59" s="281"/>
      <c r="AL59" s="281"/>
      <c r="AM59" s="281"/>
      <c r="AN59" s="282"/>
    </row>
    <row r="60" spans="1:40" ht="15.75" customHeight="1" x14ac:dyDescent="0.15">
      <c r="A60" s="274" t="s">
        <v>167</v>
      </c>
      <c r="B60" s="275"/>
      <c r="C60" s="276"/>
      <c r="D60" s="283" t="s">
        <v>86</v>
      </c>
      <c r="E60" s="274"/>
      <c r="F60" s="275"/>
      <c r="G60" s="275"/>
      <c r="H60" s="275"/>
      <c r="I60" s="275"/>
      <c r="J60" s="276"/>
      <c r="K60" s="274"/>
      <c r="L60" s="275"/>
      <c r="M60" s="275"/>
      <c r="N60" s="275"/>
      <c r="O60" s="275"/>
      <c r="P60" s="276"/>
      <c r="Q60" s="274"/>
      <c r="R60" s="275"/>
      <c r="S60" s="275"/>
      <c r="T60" s="275"/>
      <c r="U60" s="275"/>
      <c r="V60" s="276"/>
      <c r="W60" s="274"/>
      <c r="X60" s="275"/>
      <c r="Y60" s="275"/>
      <c r="Z60" s="275"/>
      <c r="AA60" s="275"/>
      <c r="AB60" s="276"/>
      <c r="AC60" s="274"/>
      <c r="AD60" s="275"/>
      <c r="AE60" s="275"/>
      <c r="AF60" s="275"/>
      <c r="AG60" s="275"/>
      <c r="AH60" s="276"/>
      <c r="AI60" s="274"/>
      <c r="AJ60" s="275"/>
      <c r="AK60" s="275"/>
      <c r="AL60" s="275"/>
      <c r="AM60" s="275"/>
      <c r="AN60" s="276"/>
    </row>
    <row r="61" spans="1:40" ht="15.75" customHeight="1" x14ac:dyDescent="0.15">
      <c r="A61" s="277"/>
      <c r="B61" s="278"/>
      <c r="C61" s="279"/>
      <c r="D61" s="283"/>
      <c r="E61" s="277"/>
      <c r="F61" s="278"/>
      <c r="G61" s="278"/>
      <c r="H61" s="278"/>
      <c r="I61" s="278"/>
      <c r="J61" s="279"/>
      <c r="K61" s="277"/>
      <c r="L61" s="278"/>
      <c r="M61" s="278"/>
      <c r="N61" s="278"/>
      <c r="O61" s="278"/>
      <c r="P61" s="279"/>
      <c r="Q61" s="277"/>
      <c r="R61" s="278"/>
      <c r="S61" s="278"/>
      <c r="T61" s="278"/>
      <c r="U61" s="278"/>
      <c r="V61" s="279"/>
      <c r="W61" s="277"/>
      <c r="X61" s="278"/>
      <c r="Y61" s="278"/>
      <c r="Z61" s="278"/>
      <c r="AA61" s="278"/>
      <c r="AB61" s="279"/>
      <c r="AC61" s="277"/>
      <c r="AD61" s="278"/>
      <c r="AE61" s="278"/>
      <c r="AF61" s="278"/>
      <c r="AG61" s="278"/>
      <c r="AH61" s="279"/>
      <c r="AI61" s="277"/>
      <c r="AJ61" s="278"/>
      <c r="AK61" s="278"/>
      <c r="AL61" s="278"/>
      <c r="AM61" s="278"/>
      <c r="AN61" s="279"/>
    </row>
    <row r="62" spans="1:40" ht="15.75" customHeight="1" x14ac:dyDescent="0.15">
      <c r="A62" s="280"/>
      <c r="B62" s="281"/>
      <c r="C62" s="282"/>
      <c r="D62" s="283"/>
      <c r="E62" s="280"/>
      <c r="F62" s="281"/>
      <c r="G62" s="281"/>
      <c r="H62" s="281"/>
      <c r="I62" s="281"/>
      <c r="J62" s="282"/>
      <c r="K62" s="280"/>
      <c r="L62" s="281"/>
      <c r="M62" s="281"/>
      <c r="N62" s="281"/>
      <c r="O62" s="281"/>
      <c r="P62" s="282"/>
      <c r="Q62" s="280"/>
      <c r="R62" s="281"/>
      <c r="S62" s="281"/>
      <c r="T62" s="281"/>
      <c r="U62" s="281"/>
      <c r="V62" s="282"/>
      <c r="W62" s="280"/>
      <c r="X62" s="281"/>
      <c r="Y62" s="281"/>
      <c r="Z62" s="281"/>
      <c r="AA62" s="281"/>
      <c r="AB62" s="282"/>
      <c r="AC62" s="280"/>
      <c r="AD62" s="281"/>
      <c r="AE62" s="281"/>
      <c r="AF62" s="281"/>
      <c r="AG62" s="281"/>
      <c r="AH62" s="282"/>
      <c r="AI62" s="280"/>
      <c r="AJ62" s="281"/>
      <c r="AK62" s="281"/>
      <c r="AL62" s="281"/>
      <c r="AM62" s="281"/>
      <c r="AN62" s="282"/>
    </row>
  </sheetData>
  <mergeCells count="63">
    <mergeCell ref="A45:A50"/>
    <mergeCell ref="W60:AB62"/>
    <mergeCell ref="AC57:AH59"/>
    <mergeCell ref="A21:A26"/>
    <mergeCell ref="B21:C26"/>
    <mergeCell ref="D21:D26"/>
    <mergeCell ref="A51:A56"/>
    <mergeCell ref="B45:C50"/>
    <mergeCell ref="D27:D32"/>
    <mergeCell ref="D45:D50"/>
    <mergeCell ref="B51:C56"/>
    <mergeCell ref="D51:D56"/>
    <mergeCell ref="A33:A38"/>
    <mergeCell ref="B33:C38"/>
    <mergeCell ref="L9:R10"/>
    <mergeCell ref="A11:A12"/>
    <mergeCell ref="B11:K12"/>
    <mergeCell ref="L11:R12"/>
    <mergeCell ref="A9:A10"/>
    <mergeCell ref="B9:K10"/>
    <mergeCell ref="AI60:AN62"/>
    <mergeCell ref="AI57:AN59"/>
    <mergeCell ref="A60:C62"/>
    <mergeCell ref="E57:J59"/>
    <mergeCell ref="K57:P59"/>
    <mergeCell ref="D57:D59"/>
    <mergeCell ref="E60:J62"/>
    <mergeCell ref="K60:P62"/>
    <mergeCell ref="Q60:V62"/>
    <mergeCell ref="AC60:AH62"/>
    <mergeCell ref="Q57:V59"/>
    <mergeCell ref="D60:D62"/>
    <mergeCell ref="A57:C59"/>
    <mergeCell ref="W57:AB59"/>
    <mergeCell ref="S9:AN10"/>
    <mergeCell ref="B27:C32"/>
    <mergeCell ref="B15:C20"/>
    <mergeCell ref="D15:D20"/>
    <mergeCell ref="AC13:AH13"/>
    <mergeCell ref="AF14:AG14"/>
    <mergeCell ref="AD14:AE14"/>
    <mergeCell ref="W13:AB13"/>
    <mergeCell ref="S11:AN12"/>
    <mergeCell ref="X14:Y14"/>
    <mergeCell ref="Z14:AA14"/>
    <mergeCell ref="F14:G14"/>
    <mergeCell ref="A13:D13"/>
    <mergeCell ref="L14:M14"/>
    <mergeCell ref="E13:J13"/>
    <mergeCell ref="Q13:V13"/>
    <mergeCell ref="AI13:AN14"/>
    <mergeCell ref="D33:D38"/>
    <mergeCell ref="A39:A44"/>
    <mergeCell ref="B39:C44"/>
    <mergeCell ref="D39:D44"/>
    <mergeCell ref="K13:P13"/>
    <mergeCell ref="T14:U14"/>
    <mergeCell ref="N14:O14"/>
    <mergeCell ref="B14:C14"/>
    <mergeCell ref="H14:I14"/>
    <mergeCell ref="R14:S14"/>
    <mergeCell ref="A15:A20"/>
    <mergeCell ref="A27:A32"/>
  </mergeCells>
  <phoneticPr fontId="2"/>
  <printOptions horizontalCentered="1"/>
  <pageMargins left="0.59055118110236227" right="0.59055118110236227" top="0.59055118110236227" bottom="0.39370078740157483" header="0.51181102362204722" footer="0.31496062992125984"/>
  <pageSetup paperSize="9" orientation="portrait" r:id="rId1"/>
  <headerFooter alignWithMargins="0">
    <oddFooter>&amp;C&amp;"Century,標準"&amp;10 37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view="pageBreakPreview" zoomScale="60" zoomScaleNormal="100" workbookViewId="0">
      <selection activeCell="N14" sqref="A14:IV23"/>
    </sheetView>
  </sheetViews>
  <sheetFormatPr defaultRowHeight="15.95" customHeight="1" x14ac:dyDescent="0.15"/>
  <cols>
    <col min="1" max="1" width="2.125" customWidth="1"/>
    <col min="2" max="2" width="11.625" customWidth="1"/>
    <col min="3" max="3" width="16.375" customWidth="1"/>
    <col min="4" max="4" width="6.75" customWidth="1"/>
    <col min="7" max="7" width="5.625" customWidth="1"/>
    <col min="8" max="8" width="5" customWidth="1"/>
    <col min="9" max="9" width="6.625" customWidth="1"/>
    <col min="10" max="10" width="3.75" customWidth="1"/>
    <col min="11" max="11" width="5" customWidth="1"/>
    <col min="12" max="12" width="6.25" customWidth="1"/>
    <col min="13" max="13" width="2.125" customWidth="1"/>
  </cols>
  <sheetData>
    <row r="1" spans="1:16" ht="15.95" customHeight="1" x14ac:dyDescent="0.15">
      <c r="E1" s="161" t="s">
        <v>3</v>
      </c>
      <c r="F1" s="159" t="s">
        <v>67</v>
      </c>
      <c r="G1" s="159"/>
      <c r="H1" s="164" t="s">
        <v>42</v>
      </c>
      <c r="I1" s="164"/>
      <c r="J1" s="164"/>
      <c r="K1" s="164"/>
      <c r="L1" s="164"/>
      <c r="M1" s="165"/>
    </row>
    <row r="2" spans="1:16" ht="15.95" customHeight="1" x14ac:dyDescent="0.15">
      <c r="E2" s="162"/>
      <c r="F2" s="160" t="s">
        <v>68</v>
      </c>
      <c r="G2" s="160"/>
      <c r="H2" s="136" t="e">
        <f>#REF!</f>
        <v>#REF!</v>
      </c>
      <c r="I2" s="136"/>
      <c r="J2" s="136"/>
      <c r="K2" s="136"/>
      <c r="L2" s="136"/>
      <c r="M2" s="137"/>
    </row>
    <row r="3" spans="1:16" ht="15.95" customHeight="1" x14ac:dyDescent="0.15">
      <c r="E3" s="19" t="s">
        <v>9</v>
      </c>
      <c r="G3" s="2"/>
      <c r="H3" s="179" t="s">
        <v>69</v>
      </c>
      <c r="I3" s="180"/>
      <c r="J3" s="180"/>
      <c r="K3" s="180"/>
      <c r="L3" s="180"/>
      <c r="M3" s="181"/>
    </row>
    <row r="4" spans="1:16" ht="15.95" customHeight="1" thickBot="1" x14ac:dyDescent="0.2">
      <c r="E4" s="16" t="s">
        <v>96</v>
      </c>
      <c r="G4" s="17"/>
      <c r="H4" s="176" t="s">
        <v>4</v>
      </c>
      <c r="I4" s="177"/>
      <c r="J4" s="177"/>
      <c r="K4" s="177"/>
      <c r="L4" s="177"/>
      <c r="M4" s="178"/>
    </row>
    <row r="5" spans="1:16" ht="15.95" customHeight="1" x14ac:dyDescent="0.15">
      <c r="A5" s="9"/>
      <c r="B5" s="10"/>
      <c r="C5" s="10"/>
      <c r="D5" s="10"/>
      <c r="E5" s="10"/>
      <c r="F5" s="10"/>
      <c r="G5" s="10"/>
      <c r="H5" s="10"/>
      <c r="I5" s="10"/>
      <c r="J5" s="10"/>
      <c r="K5" s="10"/>
      <c r="L5" s="10"/>
      <c r="M5" s="11"/>
    </row>
    <row r="6" spans="1:16" ht="15.95" customHeight="1" x14ac:dyDescent="0.15">
      <c r="A6" s="12"/>
      <c r="B6" s="6" t="s">
        <v>13</v>
      </c>
      <c r="C6" s="163" t="s">
        <v>145</v>
      </c>
      <c r="D6" s="163"/>
      <c r="E6" s="163"/>
      <c r="F6" s="163"/>
      <c r="G6" s="163"/>
      <c r="H6" s="163"/>
      <c r="I6" s="163"/>
      <c r="J6" s="163"/>
      <c r="K6" s="163"/>
      <c r="L6" s="163"/>
      <c r="M6" s="13"/>
      <c r="O6" t="e">
        <f>IF(#REF!=#REF!,#REF!,#REF!&amp;"り")</f>
        <v>#REF!</v>
      </c>
    </row>
    <row r="7" spans="1:16" ht="15.95" customHeight="1" x14ac:dyDescent="0.15">
      <c r="A7" s="12"/>
      <c r="B7" s="6"/>
      <c r="C7" s="166" t="e">
        <f>"　　　（　"&amp;#REF!&amp;"　）"</f>
        <v>#REF!</v>
      </c>
      <c r="D7" s="166"/>
      <c r="E7" s="166"/>
      <c r="F7" s="166"/>
      <c r="G7" s="166"/>
      <c r="H7" s="166"/>
      <c r="I7" s="166"/>
      <c r="J7" s="166"/>
      <c r="K7" s="166"/>
      <c r="L7" s="166"/>
      <c r="M7" s="13"/>
    </row>
    <row r="8" spans="1:16" ht="15.95" customHeight="1" x14ac:dyDescent="0.15">
      <c r="A8" s="14"/>
      <c r="B8" s="6"/>
      <c r="C8" s="6"/>
      <c r="D8" s="6"/>
      <c r="E8" s="6"/>
      <c r="F8" s="6"/>
      <c r="G8" s="6"/>
      <c r="H8" s="6"/>
      <c r="I8" s="6"/>
      <c r="J8" s="6"/>
      <c r="K8" s="6"/>
      <c r="L8" s="6"/>
      <c r="M8" s="13"/>
    </row>
    <row r="9" spans="1:16" ht="15.95" customHeight="1" x14ac:dyDescent="0.15">
      <c r="A9" s="12"/>
      <c r="B9" s="1"/>
      <c r="C9" s="1"/>
      <c r="D9" s="1"/>
      <c r="E9" s="1"/>
      <c r="F9" s="1"/>
      <c r="G9" s="1"/>
      <c r="H9" s="1"/>
      <c r="I9" s="1"/>
      <c r="J9" s="144" t="s">
        <v>5</v>
      </c>
      <c r="K9" s="145"/>
      <c r="L9" s="145"/>
      <c r="M9" s="146"/>
    </row>
    <row r="10" spans="1:16" ht="15.95" customHeight="1" x14ac:dyDescent="0.15">
      <c r="A10" s="12"/>
      <c r="B10" s="286" t="s">
        <v>43</v>
      </c>
      <c r="C10" s="286"/>
      <c r="D10" s="287"/>
      <c r="E10" s="287"/>
      <c r="F10" s="287"/>
      <c r="G10" s="287"/>
      <c r="H10" s="287"/>
      <c r="I10" s="288"/>
      <c r="J10" s="138"/>
      <c r="K10" s="139"/>
      <c r="L10" s="139"/>
      <c r="M10" s="140"/>
    </row>
    <row r="11" spans="1:16" ht="15.95" customHeight="1" x14ac:dyDescent="0.15">
      <c r="A11" s="12"/>
      <c r="B11" s="183" t="s">
        <v>148</v>
      </c>
      <c r="C11" s="183"/>
      <c r="D11" s="183"/>
      <c r="E11" s="183"/>
      <c r="F11" s="6" t="s">
        <v>8</v>
      </c>
      <c r="G11" s="6"/>
      <c r="H11" s="6"/>
      <c r="I11" s="6"/>
      <c r="J11" s="138" t="s">
        <v>133</v>
      </c>
      <c r="K11" s="139"/>
      <c r="L11" s="139"/>
      <c r="M11" s="140"/>
    </row>
    <row r="12" spans="1:16" ht="15.95" customHeight="1" x14ac:dyDescent="0.15">
      <c r="A12" s="12"/>
      <c r="B12" s="6"/>
      <c r="C12" s="6"/>
      <c r="D12" s="6"/>
      <c r="E12" s="6"/>
      <c r="F12" s="6"/>
      <c r="G12" s="6"/>
      <c r="H12" s="6"/>
      <c r="I12" s="6"/>
      <c r="J12" s="138" t="s">
        <v>6</v>
      </c>
      <c r="K12" s="139"/>
      <c r="L12" s="139"/>
      <c r="M12" s="140"/>
    </row>
    <row r="13" spans="1:16" ht="15.75" customHeight="1" x14ac:dyDescent="0.15">
      <c r="A13" s="14"/>
      <c r="B13" s="4"/>
      <c r="C13" s="4"/>
      <c r="D13" s="4"/>
      <c r="E13" s="4"/>
      <c r="F13" s="4"/>
      <c r="G13" s="4"/>
      <c r="H13" s="4"/>
      <c r="I13" s="4"/>
      <c r="J13" s="141"/>
      <c r="K13" s="142"/>
      <c r="L13" s="142"/>
      <c r="M13" s="143"/>
    </row>
    <row r="14" spans="1:16" ht="18" customHeight="1" x14ac:dyDescent="0.2">
      <c r="A14" s="149" t="s">
        <v>105</v>
      </c>
      <c r="B14" s="150"/>
      <c r="C14" s="191" t="s">
        <v>134</v>
      </c>
      <c r="D14" s="150" t="s">
        <v>110</v>
      </c>
      <c r="E14" s="150"/>
      <c r="F14" s="289" t="s">
        <v>111</v>
      </c>
      <c r="G14" s="290"/>
      <c r="H14" s="144" t="s">
        <v>112</v>
      </c>
      <c r="I14" s="145"/>
      <c r="J14" s="145"/>
      <c r="K14" s="145"/>
      <c r="L14" s="145"/>
      <c r="M14" s="146"/>
      <c r="P14" s="21"/>
    </row>
    <row r="15" spans="1:16" ht="18" customHeight="1" x14ac:dyDescent="0.2">
      <c r="A15" s="149"/>
      <c r="B15" s="150"/>
      <c r="C15" s="192"/>
      <c r="D15" s="150"/>
      <c r="E15" s="150"/>
      <c r="F15" s="290"/>
      <c r="G15" s="290"/>
      <c r="H15" s="141"/>
      <c r="I15" s="142"/>
      <c r="J15" s="142"/>
      <c r="K15" s="142"/>
      <c r="L15" s="142"/>
      <c r="M15" s="143"/>
      <c r="P15" s="21"/>
    </row>
    <row r="16" spans="1:16" ht="18" customHeight="1" x14ac:dyDescent="0.2">
      <c r="A16" s="190"/>
      <c r="B16" s="152"/>
      <c r="C16" s="198"/>
      <c r="D16" s="151"/>
      <c r="E16" s="152"/>
      <c r="F16" s="151"/>
      <c r="G16" s="152"/>
      <c r="H16" s="90"/>
      <c r="I16" s="6"/>
      <c r="J16" s="6"/>
      <c r="K16" s="6"/>
      <c r="L16" s="6"/>
      <c r="M16" s="13"/>
      <c r="P16" s="21"/>
    </row>
    <row r="17" spans="1:16" ht="18" customHeight="1" x14ac:dyDescent="0.2">
      <c r="A17" s="190"/>
      <c r="B17" s="152"/>
      <c r="C17" s="198"/>
      <c r="D17" s="151"/>
      <c r="E17" s="152"/>
      <c r="F17" s="151"/>
      <c r="G17" s="152"/>
      <c r="H17" s="90"/>
      <c r="I17" s="6"/>
      <c r="J17" s="6"/>
      <c r="K17" s="6"/>
      <c r="L17" s="6"/>
      <c r="M17" s="13"/>
      <c r="P17" s="21"/>
    </row>
    <row r="18" spans="1:16" ht="18" customHeight="1" x14ac:dyDescent="0.2">
      <c r="A18" s="190"/>
      <c r="B18" s="152"/>
      <c r="C18" s="198"/>
      <c r="D18" s="151"/>
      <c r="E18" s="152"/>
      <c r="F18" s="151"/>
      <c r="G18" s="152"/>
      <c r="H18" s="90"/>
      <c r="I18" s="6"/>
      <c r="J18" s="6"/>
      <c r="K18" s="6"/>
      <c r="L18" s="6"/>
      <c r="M18" s="13"/>
      <c r="P18" s="21"/>
    </row>
    <row r="19" spans="1:16" ht="18" customHeight="1" x14ac:dyDescent="0.15">
      <c r="A19" s="292" t="s">
        <v>113</v>
      </c>
      <c r="B19" s="293"/>
      <c r="C19" s="195" t="s">
        <v>122</v>
      </c>
      <c r="D19" s="296" t="s">
        <v>155</v>
      </c>
      <c r="E19" s="297"/>
      <c r="F19" s="197" t="s">
        <v>115</v>
      </c>
      <c r="G19" s="156"/>
      <c r="H19" s="144" t="s">
        <v>116</v>
      </c>
      <c r="I19" s="145"/>
      <c r="J19" s="145"/>
      <c r="K19" s="145"/>
      <c r="L19" s="145"/>
      <c r="M19" s="146"/>
    </row>
    <row r="20" spans="1:16" ht="18" customHeight="1" x14ac:dyDescent="0.15">
      <c r="A20" s="294"/>
      <c r="B20" s="295"/>
      <c r="C20" s="196"/>
      <c r="D20" s="298"/>
      <c r="E20" s="299"/>
      <c r="F20" s="138"/>
      <c r="G20" s="158"/>
      <c r="H20" s="141"/>
      <c r="I20" s="142"/>
      <c r="J20" s="142"/>
      <c r="K20" s="142"/>
      <c r="L20" s="142"/>
      <c r="M20" s="143"/>
    </row>
    <row r="21" spans="1:16" ht="18" customHeight="1" x14ac:dyDescent="0.15">
      <c r="A21" s="153"/>
      <c r="B21" s="154"/>
      <c r="C21" s="154"/>
      <c r="D21" s="154"/>
      <c r="E21" s="154"/>
      <c r="F21" s="154"/>
      <c r="G21" s="154"/>
      <c r="H21" s="91"/>
      <c r="I21" s="84"/>
      <c r="J21" s="84"/>
      <c r="K21" s="6"/>
      <c r="L21" s="6"/>
      <c r="M21" s="13"/>
    </row>
    <row r="22" spans="1:16" ht="18" customHeight="1" x14ac:dyDescent="0.15">
      <c r="A22" s="153"/>
      <c r="B22" s="154"/>
      <c r="C22" s="154"/>
      <c r="D22" s="154"/>
      <c r="E22" s="154"/>
      <c r="F22" s="154"/>
      <c r="G22" s="154"/>
      <c r="H22" s="90"/>
      <c r="I22" s="6"/>
      <c r="J22" s="6"/>
      <c r="K22" s="6"/>
      <c r="L22" s="6"/>
      <c r="M22" s="13"/>
    </row>
    <row r="23" spans="1:16" ht="18" customHeight="1" x14ac:dyDescent="0.15">
      <c r="A23" s="153"/>
      <c r="B23" s="154"/>
      <c r="C23" s="154"/>
      <c r="D23" s="154"/>
      <c r="E23" s="154"/>
      <c r="F23" s="154"/>
      <c r="G23" s="154"/>
      <c r="H23" s="3"/>
      <c r="I23" s="4"/>
      <c r="J23" s="4"/>
      <c r="K23" s="4"/>
      <c r="L23" s="4"/>
      <c r="M23" s="15"/>
    </row>
    <row r="24" spans="1:16" ht="15.95" customHeight="1" x14ac:dyDescent="0.15">
      <c r="A24" s="12"/>
      <c r="B24" s="6"/>
      <c r="C24" s="6"/>
      <c r="D24" s="6"/>
      <c r="E24" s="6"/>
      <c r="F24" s="6"/>
      <c r="G24" s="6"/>
      <c r="H24" s="6"/>
      <c r="I24" s="6"/>
      <c r="J24" s="6"/>
      <c r="K24" s="6"/>
      <c r="L24" s="6"/>
      <c r="M24" s="13"/>
    </row>
    <row r="25" spans="1:16" ht="15.95" customHeight="1" x14ac:dyDescent="0.15">
      <c r="A25" s="12"/>
      <c r="B25" s="6" t="s">
        <v>11</v>
      </c>
      <c r="C25" s="6"/>
      <c r="D25" s="6"/>
      <c r="E25" s="6"/>
      <c r="F25" s="6"/>
      <c r="G25" s="6"/>
      <c r="H25" s="6"/>
      <c r="I25" s="6"/>
      <c r="J25" s="6"/>
      <c r="K25" s="6"/>
      <c r="L25" s="6"/>
      <c r="M25" s="13"/>
    </row>
    <row r="26" spans="1:16" ht="15.95" customHeight="1" x14ac:dyDescent="0.15">
      <c r="A26" s="12"/>
      <c r="B26" s="147" t="e">
        <f>"　 "&amp;#REF!&amp;"付けで受託した"&amp;#REF!&amp;"の概算払請求書を、"&amp;#REF!&amp;"契約書第５条第３項の規定に基づき、"&amp;#REF!&amp;"及び"&amp;#REF!&amp;"あて提出しようとするものです。"</f>
        <v>#REF!</v>
      </c>
      <c r="C26" s="147"/>
      <c r="D26" s="147"/>
      <c r="E26" s="147"/>
      <c r="F26" s="147"/>
      <c r="G26" s="147"/>
      <c r="H26" s="147"/>
      <c r="I26" s="147"/>
      <c r="J26" s="147"/>
      <c r="K26" s="147"/>
      <c r="L26" s="147"/>
      <c r="M26" s="13"/>
    </row>
    <row r="27" spans="1:16" ht="15.95" customHeight="1" x14ac:dyDescent="0.15">
      <c r="A27" s="12"/>
      <c r="B27" s="147"/>
      <c r="C27" s="147"/>
      <c r="D27" s="147"/>
      <c r="E27" s="147"/>
      <c r="F27" s="147"/>
      <c r="G27" s="147"/>
      <c r="H27" s="147"/>
      <c r="I27" s="147"/>
      <c r="J27" s="147"/>
      <c r="K27" s="147"/>
      <c r="L27" s="147"/>
      <c r="M27" s="13"/>
    </row>
    <row r="28" spans="1:16" ht="15.95" customHeight="1" x14ac:dyDescent="0.15">
      <c r="A28" s="12"/>
      <c r="B28" s="147"/>
      <c r="C28" s="147"/>
      <c r="D28" s="147"/>
      <c r="E28" s="147"/>
      <c r="F28" s="147"/>
      <c r="G28" s="147"/>
      <c r="H28" s="147"/>
      <c r="I28" s="147"/>
      <c r="J28" s="147"/>
      <c r="K28" s="147"/>
      <c r="L28" s="147"/>
      <c r="M28" s="13"/>
    </row>
    <row r="29" spans="1:16" ht="15.95" customHeight="1" x14ac:dyDescent="0.15">
      <c r="A29" s="12"/>
      <c r="B29" s="147"/>
      <c r="C29" s="147"/>
      <c r="D29" s="147"/>
      <c r="E29" s="147"/>
      <c r="F29" s="147"/>
      <c r="G29" s="147"/>
      <c r="H29" s="147"/>
      <c r="I29" s="147"/>
      <c r="J29" s="147"/>
      <c r="K29" s="147"/>
      <c r="L29" s="147"/>
      <c r="M29" s="13"/>
    </row>
    <row r="30" spans="1:16" ht="15.95" customHeight="1" x14ac:dyDescent="0.15">
      <c r="A30" s="12"/>
      <c r="M30" s="13"/>
    </row>
    <row r="31" spans="1:16" ht="15.95" customHeight="1" x14ac:dyDescent="0.15">
      <c r="A31" s="12"/>
      <c r="M31" s="13"/>
    </row>
    <row r="32" spans="1:16" ht="15.95" customHeight="1" x14ac:dyDescent="0.15">
      <c r="A32" s="12"/>
      <c r="B32" s="169" t="s">
        <v>12</v>
      </c>
      <c r="C32" s="169"/>
      <c r="D32" s="169"/>
      <c r="E32" s="169"/>
      <c r="F32" s="169"/>
      <c r="G32" s="169"/>
      <c r="H32" s="169"/>
      <c r="I32" s="169"/>
      <c r="J32" s="169"/>
      <c r="K32" s="169"/>
      <c r="L32" s="169"/>
      <c r="M32" s="13"/>
    </row>
    <row r="33" spans="1:13" ht="15.95" customHeight="1" x14ac:dyDescent="0.15">
      <c r="A33" s="12"/>
      <c r="M33" s="13"/>
    </row>
    <row r="34" spans="1:13" ht="15.95" customHeight="1" x14ac:dyDescent="0.2">
      <c r="A34" s="12"/>
      <c r="B34" s="20" t="s">
        <v>44</v>
      </c>
      <c r="C34" s="6"/>
      <c r="D34" s="148" t="e">
        <f>#REF!</f>
        <v>#REF!</v>
      </c>
      <c r="E34" s="148"/>
      <c r="F34" s="148"/>
      <c r="G34" s="148"/>
      <c r="H34" s="148"/>
      <c r="I34" s="148"/>
      <c r="J34" s="148"/>
      <c r="K34" s="148"/>
      <c r="L34" s="148"/>
      <c r="M34" s="13"/>
    </row>
    <row r="35" spans="1:13" ht="15.95" customHeight="1" x14ac:dyDescent="0.2">
      <c r="A35" s="12"/>
      <c r="B35" s="20"/>
      <c r="C35" s="6"/>
      <c r="D35" s="42"/>
      <c r="E35" s="41"/>
      <c r="F35" s="41"/>
      <c r="G35" s="41"/>
      <c r="H35" s="41"/>
      <c r="I35" s="41"/>
      <c r="J35" s="41"/>
      <c r="K35" s="41"/>
      <c r="L35" s="41"/>
      <c r="M35" s="13"/>
    </row>
    <row r="36" spans="1:13" ht="15.95" customHeight="1" x14ac:dyDescent="0.2">
      <c r="A36" s="12"/>
      <c r="B36" s="20" t="s">
        <v>45</v>
      </c>
      <c r="C36" s="6"/>
      <c r="D36" s="148" t="e">
        <f>#REF!</f>
        <v>#REF!</v>
      </c>
      <c r="E36" s="148"/>
      <c r="F36" s="148"/>
      <c r="G36" s="148"/>
      <c r="H36" s="148"/>
      <c r="I36" s="148"/>
      <c r="J36" s="148"/>
      <c r="K36" s="148"/>
      <c r="L36" s="148"/>
      <c r="M36" s="13"/>
    </row>
    <row r="37" spans="1:13" ht="15.95" customHeight="1" x14ac:dyDescent="0.2">
      <c r="A37" s="12"/>
      <c r="B37" s="20"/>
      <c r="C37" s="6"/>
      <c r="D37" s="42"/>
      <c r="E37" s="41"/>
      <c r="F37" s="41"/>
      <c r="G37" s="41"/>
      <c r="H37" s="41"/>
      <c r="I37" s="41"/>
      <c r="J37" s="41"/>
      <c r="K37" s="41"/>
      <c r="L37" s="41"/>
      <c r="M37" s="13"/>
    </row>
    <row r="38" spans="1:13" ht="15.95" customHeight="1" x14ac:dyDescent="0.2">
      <c r="A38" s="12"/>
      <c r="B38" s="20" t="s">
        <v>98</v>
      </c>
      <c r="C38" s="6"/>
      <c r="D38" s="291" t="e">
        <f>#REF!&amp;"から"&amp;#REF!&amp;"まで"</f>
        <v>#REF!</v>
      </c>
      <c r="E38" s="291"/>
      <c r="F38" s="291"/>
      <c r="G38" s="291"/>
      <c r="H38" s="291"/>
      <c r="I38" s="291"/>
      <c r="J38" s="291"/>
      <c r="K38" s="291"/>
      <c r="L38" s="291"/>
      <c r="M38" s="13"/>
    </row>
    <row r="39" spans="1:13" ht="15.95" customHeight="1" x14ac:dyDescent="0.2">
      <c r="A39" s="12"/>
      <c r="B39" s="20"/>
      <c r="C39" s="6"/>
      <c r="D39" s="42"/>
      <c r="E39" s="41"/>
      <c r="F39" s="41"/>
      <c r="G39" s="41"/>
      <c r="H39" s="41"/>
      <c r="I39" s="41"/>
      <c r="J39" s="41"/>
      <c r="K39" s="41"/>
      <c r="L39" s="41"/>
      <c r="M39" s="13"/>
    </row>
    <row r="40" spans="1:13" ht="15.95" customHeight="1" x14ac:dyDescent="0.2">
      <c r="A40" s="12"/>
      <c r="B40" s="20" t="s">
        <v>99</v>
      </c>
      <c r="C40" s="6"/>
      <c r="D40" s="285" t="e">
        <f>#REF!</f>
        <v>#REF!</v>
      </c>
      <c r="E40" s="285"/>
      <c r="F40" s="285"/>
      <c r="G40" s="285"/>
      <c r="H40" s="285"/>
      <c r="I40" s="285"/>
      <c r="J40" s="285"/>
      <c r="K40" s="285"/>
      <c r="L40" s="285"/>
      <c r="M40" s="13"/>
    </row>
    <row r="41" spans="1:13" ht="15.95" customHeight="1" x14ac:dyDescent="0.15">
      <c r="A41" s="12"/>
      <c r="B41" s="6"/>
      <c r="C41" s="6"/>
      <c r="D41" s="6"/>
      <c r="E41" s="6"/>
      <c r="F41" s="6"/>
      <c r="G41" s="6"/>
      <c r="H41" s="6"/>
      <c r="I41" s="6"/>
      <c r="J41" s="6"/>
      <c r="K41" s="6"/>
      <c r="L41" s="6"/>
      <c r="M41" s="13"/>
    </row>
    <row r="42" spans="1:13" ht="15.95" customHeight="1" x14ac:dyDescent="0.2">
      <c r="A42" s="12"/>
      <c r="B42" s="20" t="s">
        <v>89</v>
      </c>
      <c r="C42" s="6"/>
      <c r="D42" s="285" t="e">
        <f>#REF!</f>
        <v>#REF!</v>
      </c>
      <c r="E42" s="285"/>
      <c r="F42" s="285"/>
      <c r="G42" s="285"/>
      <c r="H42" s="285"/>
      <c r="I42" s="285"/>
      <c r="J42" s="285"/>
      <c r="K42" s="285"/>
      <c r="L42" s="285"/>
      <c r="M42" s="13"/>
    </row>
    <row r="43" spans="1:13" ht="15.95" customHeight="1" x14ac:dyDescent="0.15">
      <c r="A43" s="12"/>
      <c r="B43" s="6"/>
      <c r="C43" s="6"/>
      <c r="D43" s="6"/>
      <c r="E43" s="6"/>
      <c r="F43" s="6"/>
      <c r="G43" s="6"/>
      <c r="H43" s="6"/>
      <c r="I43" s="6"/>
      <c r="J43" s="6"/>
      <c r="K43" s="170" t="s">
        <v>2</v>
      </c>
      <c r="L43" s="171"/>
      <c r="M43" s="13"/>
    </row>
    <row r="44" spans="1:13" ht="15.95" customHeight="1" x14ac:dyDescent="0.15">
      <c r="A44" s="12"/>
      <c r="B44" s="6"/>
      <c r="C44" s="6"/>
      <c r="D44" s="6"/>
      <c r="E44" s="6"/>
      <c r="F44" s="6"/>
      <c r="G44" s="6"/>
      <c r="H44" s="6"/>
      <c r="I44" s="6"/>
      <c r="J44" s="6"/>
      <c r="K44" s="172"/>
      <c r="L44" s="173"/>
      <c r="M44" s="13"/>
    </row>
    <row r="45" spans="1:13" ht="15.95" customHeight="1" x14ac:dyDescent="0.15">
      <c r="A45" s="12"/>
      <c r="B45" s="6"/>
      <c r="C45" s="6"/>
      <c r="D45" s="6"/>
      <c r="E45" s="6"/>
      <c r="F45" s="6"/>
      <c r="G45" s="6"/>
      <c r="H45" s="6"/>
      <c r="I45" s="6"/>
      <c r="J45" s="6"/>
      <c r="K45" s="172"/>
      <c r="L45" s="173"/>
      <c r="M45" s="13"/>
    </row>
    <row r="46" spans="1:13" ht="15.95" customHeight="1" x14ac:dyDescent="0.15">
      <c r="A46" s="12"/>
      <c r="B46" s="6"/>
      <c r="C46" s="6"/>
      <c r="D46" s="6"/>
      <c r="E46" s="6"/>
      <c r="F46" s="6"/>
      <c r="G46" s="6"/>
      <c r="H46" s="6"/>
      <c r="I46" s="6"/>
      <c r="J46" s="6"/>
      <c r="K46" s="172"/>
      <c r="L46" s="173"/>
      <c r="M46" s="13"/>
    </row>
    <row r="47" spans="1:13" ht="15.95" customHeight="1" x14ac:dyDescent="0.15">
      <c r="A47" s="182" t="s">
        <v>70</v>
      </c>
      <c r="B47" s="134"/>
      <c r="C47" s="134"/>
      <c r="D47" s="135"/>
      <c r="E47" s="133" t="s">
        <v>71</v>
      </c>
      <c r="F47" s="134"/>
      <c r="G47" s="134"/>
      <c r="H47" s="134"/>
      <c r="I47" s="135"/>
      <c r="J47" s="6"/>
      <c r="K47" s="174"/>
      <c r="L47" s="175"/>
      <c r="M47" s="13"/>
    </row>
    <row r="48" spans="1:13" ht="15.95" customHeight="1" x14ac:dyDescent="0.15">
      <c r="A48" s="182" t="s">
        <v>72</v>
      </c>
      <c r="B48" s="134"/>
      <c r="C48" s="134"/>
      <c r="D48" s="135"/>
      <c r="E48" s="133" t="s">
        <v>73</v>
      </c>
      <c r="F48" s="134"/>
      <c r="G48" s="134"/>
      <c r="H48" s="134"/>
      <c r="I48" s="135"/>
      <c r="J48" s="3"/>
      <c r="K48" s="4"/>
      <c r="L48" s="4"/>
      <c r="M48" s="15"/>
    </row>
    <row r="49" spans="1:13" ht="15.95" customHeight="1" x14ac:dyDescent="0.15">
      <c r="A49" s="190" t="s">
        <v>0</v>
      </c>
      <c r="B49" s="152"/>
      <c r="C49" s="8" t="s">
        <v>1</v>
      </c>
      <c r="D49" s="184" t="s">
        <v>14</v>
      </c>
      <c r="E49" s="185"/>
      <c r="F49" s="185"/>
      <c r="G49" s="185"/>
      <c r="H49" s="185"/>
      <c r="I49" s="185"/>
      <c r="J49" s="185"/>
      <c r="K49" s="185"/>
      <c r="L49" s="185"/>
      <c r="M49" s="186"/>
    </row>
    <row r="50" spans="1:13" ht="15.95" customHeight="1" x14ac:dyDescent="0.15">
      <c r="A50" s="12"/>
      <c r="B50" s="5"/>
      <c r="C50" s="7"/>
      <c r="D50" s="184"/>
      <c r="E50" s="185"/>
      <c r="F50" s="185"/>
      <c r="G50" s="185"/>
      <c r="H50" s="185"/>
      <c r="I50" s="185"/>
      <c r="J50" s="185"/>
      <c r="K50" s="185"/>
      <c r="L50" s="185"/>
      <c r="M50" s="186"/>
    </row>
    <row r="51" spans="1:13" ht="15.95" customHeight="1" x14ac:dyDescent="0.15">
      <c r="A51" s="12"/>
      <c r="B51" s="5"/>
      <c r="C51" s="7"/>
      <c r="D51" s="184"/>
      <c r="E51" s="185"/>
      <c r="F51" s="185"/>
      <c r="G51" s="185"/>
      <c r="H51" s="185"/>
      <c r="I51" s="185"/>
      <c r="J51" s="185"/>
      <c r="K51" s="185"/>
      <c r="L51" s="185"/>
      <c r="M51" s="186"/>
    </row>
    <row r="52" spans="1:13" ht="15.95" customHeight="1" thickBot="1" x14ac:dyDescent="0.2">
      <c r="A52" s="16"/>
      <c r="B52" s="17"/>
      <c r="C52" s="18"/>
      <c r="D52" s="187"/>
      <c r="E52" s="188"/>
      <c r="F52" s="188"/>
      <c r="G52" s="188"/>
      <c r="H52" s="188"/>
      <c r="I52" s="188"/>
      <c r="J52" s="188"/>
      <c r="K52" s="188"/>
      <c r="L52" s="188"/>
      <c r="M52" s="189"/>
    </row>
    <row r="53" spans="1:13" ht="15.95" customHeight="1" x14ac:dyDescent="0.15">
      <c r="A53" s="169" t="s">
        <v>17</v>
      </c>
      <c r="B53" s="169"/>
      <c r="C53" s="169"/>
      <c r="D53" s="169"/>
      <c r="E53" s="169"/>
      <c r="F53" s="169"/>
      <c r="G53" s="169"/>
      <c r="H53" s="169"/>
      <c r="I53" s="169"/>
      <c r="J53" s="169"/>
      <c r="K53" s="169"/>
      <c r="L53" s="169"/>
      <c r="M53" s="169"/>
    </row>
  </sheetData>
  <mergeCells count="48">
    <mergeCell ref="D38:L38"/>
    <mergeCell ref="D40:L40"/>
    <mergeCell ref="A19:B20"/>
    <mergeCell ref="C19:C20"/>
    <mergeCell ref="D19:E20"/>
    <mergeCell ref="F19:G20"/>
    <mergeCell ref="B26:L29"/>
    <mergeCell ref="A53:M53"/>
    <mergeCell ref="K43:L47"/>
    <mergeCell ref="H4:M4"/>
    <mergeCell ref="H3:M3"/>
    <mergeCell ref="A47:D47"/>
    <mergeCell ref="A48:D48"/>
    <mergeCell ref="E47:I47"/>
    <mergeCell ref="B11:E11"/>
    <mergeCell ref="D49:M52"/>
    <mergeCell ref="A49:B49"/>
    <mergeCell ref="C14:C15"/>
    <mergeCell ref="D14:E15"/>
    <mergeCell ref="F14:G15"/>
    <mergeCell ref="C21:C23"/>
    <mergeCell ref="A16:B18"/>
    <mergeCell ref="C16:C18"/>
    <mergeCell ref="F1:G1"/>
    <mergeCell ref="F2:G2"/>
    <mergeCell ref="E1:E2"/>
    <mergeCell ref="J9:M10"/>
    <mergeCell ref="C6:L6"/>
    <mergeCell ref="H1:M1"/>
    <mergeCell ref="C7:L7"/>
    <mergeCell ref="B10:C10"/>
    <mergeCell ref="D10:I10"/>
    <mergeCell ref="E48:I48"/>
    <mergeCell ref="H2:M2"/>
    <mergeCell ref="J12:M13"/>
    <mergeCell ref="J11:M11"/>
    <mergeCell ref="H14:M15"/>
    <mergeCell ref="B32:L32"/>
    <mergeCell ref="D34:L34"/>
    <mergeCell ref="D36:L36"/>
    <mergeCell ref="A14:B15"/>
    <mergeCell ref="D21:E23"/>
    <mergeCell ref="D16:E18"/>
    <mergeCell ref="A21:B23"/>
    <mergeCell ref="F21:G23"/>
    <mergeCell ref="H19:M20"/>
    <mergeCell ref="F16:G18"/>
    <mergeCell ref="D42:L42"/>
  </mergeCells>
  <phoneticPr fontId="2"/>
  <printOptions horizontalCentered="1" verticalCentered="1"/>
  <pageMargins left="0.59055118110236227" right="0" top="0.19685039370078741" bottom="0.1968503937007874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起案用紙</vt:lpstr>
      <vt:lpstr>見積回答</vt:lpstr>
      <vt:lpstr>見積書</vt:lpstr>
      <vt:lpstr>見積内訳書</vt:lpstr>
      <vt:lpstr>委任状</vt:lpstr>
      <vt:lpstr>見積・入札書</vt:lpstr>
      <vt:lpstr>課税事業者届出書</vt:lpstr>
      <vt:lpstr>様式１【工程表】</vt:lpstr>
      <vt:lpstr>概算払請求起案</vt:lpstr>
      <vt:lpstr>概算通知</vt:lpstr>
      <vt:lpstr>概算請求書</vt:lpstr>
      <vt:lpstr>完了依頼</vt:lpstr>
      <vt:lpstr>起案 (引渡)</vt:lpstr>
      <vt:lpstr>引渡依頼</vt:lpstr>
      <vt:lpstr>引渡書</vt:lpstr>
      <vt:lpstr>委任状!Print_Area</vt:lpstr>
      <vt:lpstr>引渡依頼!Print_Area</vt:lpstr>
      <vt:lpstr>引渡書!Print_Area</vt:lpstr>
      <vt:lpstr>課税事業者届出書!Print_Area</vt:lpstr>
      <vt:lpstr>概算請求書!Print_Area</vt:lpstr>
      <vt:lpstr>概算通知!Print_Area</vt:lpstr>
      <vt:lpstr>概算払請求起案!Print_Area</vt:lpstr>
      <vt:lpstr>完了依頼!Print_Area</vt:lpstr>
      <vt:lpstr>'起案 (引渡)'!Print_Area</vt:lpstr>
      <vt:lpstr>起案用紙!Print_Area</vt:lpstr>
      <vt:lpstr>見積・入札書!Print_Area</vt:lpstr>
      <vt:lpstr>見積回答!Print_Area</vt:lpstr>
      <vt:lpstr>見積書!Print_Area</vt:lpstr>
      <vt:lpstr>見積内訳書!Print_Area</vt:lpstr>
      <vt:lpstr>様式１【工程表】!Print_Area</vt:lpstr>
    </vt:vector>
  </TitlesOfParts>
  <Company>森林公社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森林公社</dc:creator>
  <cp:lastModifiedBy>宮﨑　達也</cp:lastModifiedBy>
  <cp:lastPrinted>2016-03-08T04:14:01Z</cp:lastPrinted>
  <dcterms:created xsi:type="dcterms:W3CDTF">2002-04-30T04:05:03Z</dcterms:created>
  <dcterms:modified xsi:type="dcterms:W3CDTF">2017-01-13T00:18:48Z</dcterms:modified>
</cp:coreProperties>
</file>